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JSB- Janata Sahakari Bank\Anil Patil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1" r:id="rId7"/>
    <sheet name="IGR" sheetId="4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D30" i="23" l="1"/>
  <c r="D29" i="2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<sst xmlns="http://schemas.openxmlformats.org/spreadsheetml/2006/main" count="130" uniqueCount="100">
  <si>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</si>
  <si>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</si>
  <si>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</si>
  <si>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</si>
  <si>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</si>
  <si>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</si>
  <si>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</si>
  <si>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</si>
  <si>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</si>
  <si>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</si>
  <si>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</si>
  <si>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</si>
  <si>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</si>
  <si>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</si>
  <si>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</si>
  <si>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</si>
  <si>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</si>
  <si>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</si>
  <si>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</si>
  <si>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</si>
  <si>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</si>
  <si>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</si>
  <si>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</si>
  <si>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</si>
  <si>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</si>
  <si>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</si>
  <si>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</si>
  <si>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</si>
  <si>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</si>
  <si>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</si>
  <si>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</si>
  <si>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</si>
  <si>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</si>
  <si>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</si>
  <si>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</si>
  <si>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</si>
  <si>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</si>
  <si>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</si>
  <si>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</si>
  <si>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</si>
  <si>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</si>
  <si>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</si>
  <si>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</si>
  <si>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</si>
  <si>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</si>
  <si>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</si>
  <si>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</si>
  <si>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</si>
  <si>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</si>
  <si>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</si>
  <si>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</si>
  <si>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</si>
  <si>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</si>
  <si>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</si>
  <si>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</si>
  <si>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</si>
  <si>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</si>
  <si>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</si>
  <si>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</si>
  <si>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</si>
  <si>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</si>
  <si>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</si>
  <si>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</si>
  <si>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</si>
  <si>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</si>
  <si>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</si>
  <si>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</si>
  <si>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</si>
  <si>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</si>
  <si>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</si>
  <si>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</si>
  <si>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</si>
  <si>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</si>
  <si>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</si>
  <si>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</si>
  <si>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</si>
  <si>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</si>
  <si>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</si>
  <si>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</si>
  <si>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</si>
  <si>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</si>
  <si>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</si>
  <si>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</si>
  <si>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</si>
  <si>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</si>
  <si>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</si>
  <si>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</si>
  <si>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</si>
  <si>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</si>
  <si>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</si>
  <si>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</si>
  <si>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</si>
  <si>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</si>
  <si>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</si>
  <si>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</si>
  <si>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</si>
  <si>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</si>
  <si>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.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</si>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</sst>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0</xdr:rowOff>
    </xdr:from>
    <xdr:to>
      <xdr:col>19</xdr:col>
      <xdr:colOff>238350</xdr:colOff>
      <xdr:row>30</xdr:row>
      <xdr:rowOff>85000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2" y="0"/>
          <a:ext cx="11657143" cy="5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531809</xdr:colOff>
      <xdr:row>29</xdr:row>
      <xdr:rowOff>56452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3809" cy="5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292529</xdr:colOff>
      <xdr:row>29</xdr:row>
      <xdr:rowOff>104071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0000" cy="5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494476</xdr:colOff>
      <xdr:row>28</xdr:row>
      <xdr:rowOff>85048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90476" cy="5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38135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36100</v>
      </c>
      <c r="D5" s="57" t="s">
        <v>61</v>
      </c>
      <c r="E5" s="58">
        <f>ROUND(C5/10.764,0)</f>
        <v>3354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0.16</v>
      </c>
      <c r="D8" s="102">
        <f>1-C8</f>
        <v>0.84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19152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32452</v>
      </c>
      <c r="D10" s="57" t="s">
        <v>61</v>
      </c>
      <c r="E10" s="58">
        <f>ROUND(C10/10.764,0)</f>
        <v>3015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1120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3376800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I9" sqref="I9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16</v>
      </c>
      <c r="D7" s="25"/>
      <c r="F7" s="78"/>
      <c r="G7" s="78"/>
    </row>
    <row r="8" spans="1:8">
      <c r="A8" s="15" t="s">
        <v>18</v>
      </c>
      <c r="B8" s="24"/>
      <c r="C8" s="25">
        <f>C9-C7</f>
        <v>44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24</v>
      </c>
      <c r="D10" s="25"/>
      <c r="F10" s="78"/>
      <c r="G10" s="78"/>
    </row>
    <row r="11" spans="1:8">
      <c r="A11" s="15"/>
      <c r="B11" s="26"/>
      <c r="C11" s="27">
        <f>C10%</f>
        <v>0.24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480</v>
      </c>
      <c r="D12" s="23"/>
      <c r="F12" s="78"/>
      <c r="G12" s="121"/>
    </row>
    <row r="13" spans="1:8">
      <c r="A13" s="15" t="s">
        <v>22</v>
      </c>
      <c r="B13" s="19"/>
      <c r="C13" s="20">
        <f>C6-C12</f>
        <v>1520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118"/>
    </row>
    <row r="15" spans="1:8">
      <c r="B15" s="19"/>
      <c r="C15" s="20"/>
      <c r="D15" s="23"/>
      <c r="F15" s="78"/>
      <c r="G15" s="118"/>
      <c r="H15" t="s">
        <v>97</v>
      </c>
    </row>
    <row r="16" spans="1:8">
      <c r="A16" s="28" t="s">
        <v>23</v>
      </c>
      <c r="B16" s="29"/>
      <c r="C16" s="21">
        <f>C14+C13</f>
        <v>4020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419</v>
      </c>
      <c r="D18" s="76"/>
      <c r="E18" s="77"/>
      <c r="F18" s="78"/>
      <c r="G18" s="78"/>
    </row>
    <row r="19" spans="1:8">
      <c r="A19" s="15"/>
      <c r="B19" s="6"/>
      <c r="C19" s="30">
        <f>C18*C16</f>
        <v>1684380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C19*90%</f>
        <v>1515942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1347504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838000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3509.125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104.09</v>
      </c>
      <c r="D29" s="120">
        <f>C29*10.764</f>
        <v>1120.4247599999999</v>
      </c>
    </row>
    <row r="30" spans="1:8">
      <c r="C30">
        <v>4.6500000000000004</v>
      </c>
      <c r="D30" s="120">
        <f>C30*10.764</f>
        <v>50.052599999999998</v>
      </c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Normal="100" workbookViewId="0">
      <selection activeCell="R14" sqref="R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8.140625" customWidth="1"/>
    <col min="10" max="10" width="7.7109375" customWidth="1"/>
    <col min="11" max="13" width="0" hidden="1" customWidth="1"/>
    <col min="14" max="14" width="8.2851562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v>0</v>
      </c>
      <c r="Q10" s="75"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847.22222222222229</v>
      </c>
      <c r="C11" s="4">
        <f t="shared" si="2"/>
        <v>1016.6666666666667</v>
      </c>
      <c r="D11" s="4">
        <f t="shared" si="3"/>
        <v>1220</v>
      </c>
      <c r="E11" s="5">
        <f t="shared" si="4"/>
        <v>4950000</v>
      </c>
      <c r="F11" s="4">
        <f t="shared" si="5"/>
        <v>5843</v>
      </c>
      <c r="G11" s="4">
        <f t="shared" si="6"/>
        <v>4869</v>
      </c>
      <c r="H11" s="4">
        <f t="shared" si="7"/>
        <v>4057</v>
      </c>
      <c r="I11" s="4">
        <f t="shared" si="8"/>
        <v>0</v>
      </c>
      <c r="J11" s="4">
        <f t="shared" si="9"/>
        <v>0</v>
      </c>
      <c r="O11">
        <v>1220</v>
      </c>
      <c r="P11">
        <f t="shared" ref="P11" si="10">O11/1.2</f>
        <v>1016.6666666666667</v>
      </c>
      <c r="Q11">
        <f t="shared" ref="Q11" si="11">P11/1.2</f>
        <v>847.22222222222229</v>
      </c>
      <c r="R11" s="2">
        <v>4950000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875</v>
      </c>
      <c r="C12" s="4">
        <f t="shared" si="2"/>
        <v>1050</v>
      </c>
      <c r="D12" s="4">
        <f t="shared" si="3"/>
        <v>1260</v>
      </c>
      <c r="E12" s="5">
        <f t="shared" si="4"/>
        <v>4500000</v>
      </c>
      <c r="F12" s="4">
        <f t="shared" si="5"/>
        <v>5143</v>
      </c>
      <c r="G12" s="4">
        <f t="shared" si="6"/>
        <v>4286</v>
      </c>
      <c r="H12" s="4">
        <f t="shared" si="7"/>
        <v>3571</v>
      </c>
      <c r="I12" s="4">
        <f t="shared" si="8"/>
        <v>0</v>
      </c>
      <c r="J12" s="4">
        <f t="shared" si="9"/>
        <v>0</v>
      </c>
      <c r="O12">
        <v>0</v>
      </c>
      <c r="P12">
        <v>1050</v>
      </c>
      <c r="Q12">
        <f t="shared" ref="Q12" si="12">P12/1.2</f>
        <v>875</v>
      </c>
      <c r="R12" s="2">
        <v>4500000</v>
      </c>
      <c r="S12" s="2"/>
      <c r="V12" s="71"/>
    </row>
    <row r="13" spans="1:35">
      <c r="A13" s="4">
        <f t="shared" si="0"/>
        <v>0</v>
      </c>
      <c r="B13" s="4">
        <f t="shared" si="1"/>
        <v>777</v>
      </c>
      <c r="C13" s="4">
        <f t="shared" si="2"/>
        <v>932.4</v>
      </c>
      <c r="D13" s="4">
        <f t="shared" si="3"/>
        <v>1118.8799999999999</v>
      </c>
      <c r="E13" s="5">
        <f t="shared" si="4"/>
        <v>4196000</v>
      </c>
      <c r="F13" s="4">
        <f t="shared" si="5"/>
        <v>5400</v>
      </c>
      <c r="G13" s="4">
        <f t="shared" si="6"/>
        <v>4500</v>
      </c>
      <c r="H13" s="4">
        <f t="shared" si="7"/>
        <v>3750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3">O13/1.2</f>
        <v>0</v>
      </c>
      <c r="Q13">
        <v>777</v>
      </c>
      <c r="R13" s="2">
        <v>4196000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M16" sqref="D7:M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W9" sqref="W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L15" sqref="L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2025-01-30T07:28:41Z</dcterms:modified>
</cp:coreProperties>
</file>