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CB\Ambernath\Sachinkumar Bhimrao Suryawanshi\Unit\"/>
    </mc:Choice>
  </mc:AlternateContent>
  <xr:revisionPtr revIDLastSave="0" documentId="13_ncr:1_{D3834199-9A10-4C83-9C91-34518EFDE261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" i="4" l="1"/>
  <c r="C2" i="4"/>
  <c r="P7" i="4" l="1"/>
  <c r="Q7" i="4" s="1"/>
  <c r="J7" i="4"/>
  <c r="I7" i="4"/>
  <c r="Q6" i="4"/>
  <c r="P6" i="4"/>
  <c r="J6" i="4"/>
  <c r="I6" i="4"/>
  <c r="P5" i="4"/>
  <c r="Q5" i="4" s="1"/>
  <c r="J5" i="4"/>
  <c r="I5" i="4"/>
  <c r="P4" i="4"/>
  <c r="Q4" i="4" s="1"/>
  <c r="J4" i="4"/>
  <c r="I4" i="4"/>
  <c r="Q3" i="4"/>
  <c r="J3" i="4"/>
  <c r="I3" i="4"/>
  <c r="P2" i="4"/>
  <c r="J2" i="4"/>
  <c r="I2" i="4"/>
  <c r="C12" i="25" l="1"/>
  <c r="C5" i="25" l="1"/>
  <c r="C4" i="25"/>
  <c r="C3" i="25"/>
  <c r="B3" i="4"/>
  <c r="B4" i="4"/>
  <c r="C4" i="4" s="1"/>
  <c r="D4" i="4" s="1"/>
  <c r="B6" i="4"/>
  <c r="C6" i="4" s="1"/>
  <c r="B7" i="4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C3" i="4" l="1"/>
  <c r="D3" i="4" s="1"/>
  <c r="H3" i="4" s="1"/>
  <c r="G2" i="4"/>
  <c r="F2" i="4"/>
  <c r="G6" i="4"/>
  <c r="H6" i="4"/>
  <c r="F6" i="4"/>
  <c r="G3" i="4"/>
  <c r="F3" i="4"/>
  <c r="H7" i="4"/>
  <c r="G7" i="4"/>
  <c r="F7" i="4"/>
  <c r="H4" i="4"/>
  <c r="F4" i="4"/>
  <c r="G4" i="4"/>
  <c r="H9" i="4"/>
  <c r="F10" i="4"/>
  <c r="D2" i="4"/>
  <c r="H2" i="4" s="1"/>
  <c r="H8" i="4"/>
  <c r="D6" i="4"/>
  <c r="F13" i="4"/>
  <c r="D10" i="4"/>
  <c r="H10" i="4" s="1"/>
  <c r="G10" i="4"/>
  <c r="D14" i="4"/>
  <c r="G14" i="4"/>
  <c r="F8" i="4"/>
  <c r="G9" i="4"/>
  <c r="F12" i="4"/>
  <c r="G13" i="4"/>
  <c r="H14" i="4"/>
  <c r="F9" i="4"/>
  <c r="H15" i="4"/>
  <c r="H16" i="4"/>
  <c r="G8" i="4"/>
  <c r="F11" i="4"/>
  <c r="G12" i="4"/>
  <c r="H13" i="4"/>
  <c r="F15" i="4"/>
  <c r="H11" i="4"/>
  <c r="C13" i="25"/>
  <c r="D13" i="25" s="1"/>
  <c r="C8" i="25" s="1"/>
  <c r="B5" i="4"/>
  <c r="F5" i="4" s="1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G5" i="4" s="1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<sst xmlns="http://schemas.openxmlformats.org/spreadsheetml/2006/main" count="127" uniqueCount="85">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</sst>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487034</xdr:colOff>
      <xdr:row>45</xdr:row>
      <xdr:rowOff>115475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3DA0AB-FD32-45D4-97C2-CA5AA51BD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21434" cy="8421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420350</xdr:colOff>
      <xdr:row>45</xdr:row>
      <xdr:rowOff>29775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25E9CE-E0EE-4CA9-B59F-9A6C5DDC7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54750" cy="860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321094.09999999998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350494.1</v>
      </c>
      <c r="D9" s="51" t="s">
        <v>62</v>
      </c>
      <c r="E9" s="52">
        <f>C9/10.764</f>
        <v>32561.696395392046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2025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0</v>
      </c>
      <c r="D13" s="58">
        <f>D12-C13</f>
        <v>100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A29" sqref="A29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workbookViewId="0">
      <selection activeCell="K23" sqref="K23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13500</v>
      </c>
      <c r="C3" s="19" t="s">
        <v>75</v>
      </c>
      <c r="D3" s="6" t="s">
        <v>71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11000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0</v>
      </c>
      <c r="C7" s="20">
        <v>2025</v>
      </c>
    </row>
    <row r="8" spans="1:4" x14ac:dyDescent="0.25">
      <c r="A8" s="13" t="s">
        <v>18</v>
      </c>
      <c r="B8" s="20">
        <f>B9-B7</f>
        <v>60</v>
      </c>
      <c r="C8" s="20">
        <v>2025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0</v>
      </c>
      <c r="C10" s="20"/>
    </row>
    <row r="11" spans="1:4" x14ac:dyDescent="0.25">
      <c r="A11" s="13"/>
      <c r="B11" s="21">
        <f>B10%</f>
        <v>0</v>
      </c>
      <c r="C11" s="21"/>
    </row>
    <row r="12" spans="1:4" x14ac:dyDescent="0.25">
      <c r="A12" s="13" t="s">
        <v>21</v>
      </c>
      <c r="B12" s="16">
        <f>B6*B11</f>
        <v>0</v>
      </c>
      <c r="C12" s="19"/>
    </row>
    <row r="13" spans="1:4" x14ac:dyDescent="0.25">
      <c r="A13" s="13" t="s">
        <v>22</v>
      </c>
      <c r="B13" s="16">
        <f>B6-B12</f>
        <v>2500</v>
      </c>
      <c r="C13" s="19"/>
    </row>
    <row r="14" spans="1:4" x14ac:dyDescent="0.25">
      <c r="A14" s="13" t="s">
        <v>15</v>
      </c>
      <c r="B14" s="16">
        <f>B5</f>
        <v>11000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13500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ABUA</v>
      </c>
      <c r="B18" s="23">
        <v>600</v>
      </c>
      <c r="C18" s="20"/>
    </row>
    <row r="19" spans="1:4" x14ac:dyDescent="0.25">
      <c r="A19" s="13" t="s">
        <v>73</v>
      </c>
      <c r="B19" s="24">
        <f>B18*B16</f>
        <v>8100000</v>
      </c>
      <c r="C19" s="65"/>
      <c r="D19" s="58"/>
    </row>
    <row r="20" spans="1:4" x14ac:dyDescent="0.25">
      <c r="A20" s="13" t="s">
        <v>24</v>
      </c>
      <c r="B20" s="25">
        <f>B19*90%</f>
        <v>7290000</v>
      </c>
      <c r="C20" s="24"/>
      <c r="D20" s="58"/>
    </row>
    <row r="21" spans="1:4" x14ac:dyDescent="0.25">
      <c r="A21" s="13" t="s">
        <v>25</v>
      </c>
      <c r="B21" s="25">
        <f>B19*80%</f>
        <v>6480000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1500000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16875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G2" sqref="G2:G3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v>547</v>
      </c>
      <c r="C2" s="4">
        <f>B2*1.1</f>
        <v>601.70000000000005</v>
      </c>
      <c r="D2" s="4">
        <f t="shared" ref="D2:D16" si="0">C2*1.2</f>
        <v>722.04000000000008</v>
      </c>
      <c r="E2" s="5">
        <f t="shared" ref="E2:E16" si="1">R2</f>
        <v>8700000</v>
      </c>
      <c r="F2" s="4">
        <f t="shared" ref="F2:F7" si="2">ROUND((E2/B2),0)</f>
        <v>15905</v>
      </c>
      <c r="G2" s="4">
        <f t="shared" ref="G2:G7" si="3">ROUND((E2/C2),0)</f>
        <v>14459</v>
      </c>
      <c r="H2" s="4">
        <f t="shared" ref="H2:H7" si="4">ROUND((E2/D2),0)</f>
        <v>12049</v>
      </c>
      <c r="I2" s="4">
        <f t="shared" ref="I2:I7" si="5">T2</f>
        <v>0</v>
      </c>
      <c r="J2" s="4">
        <f t="shared" ref="J2:J7" si="6">U2</f>
        <v>0</v>
      </c>
      <c r="O2">
        <v>0</v>
      </c>
      <c r="P2">
        <f t="shared" ref="P2:P7" si="7">O2/1.2</f>
        <v>0</v>
      </c>
      <c r="Q2">
        <v>547</v>
      </c>
      <c r="R2" s="2">
        <v>8700000</v>
      </c>
      <c r="S2" s="2"/>
    </row>
    <row r="3" spans="1:19" x14ac:dyDescent="0.25">
      <c r="A3" s="4">
        <v>2</v>
      </c>
      <c r="B3" s="4">
        <f t="shared" ref="B2:B16" si="8">Q3</f>
        <v>749.24242424242425</v>
      </c>
      <c r="C3" s="4">
        <f>B3*1.1</f>
        <v>824.16666666666674</v>
      </c>
      <c r="D3" s="4">
        <f t="shared" si="0"/>
        <v>989</v>
      </c>
      <c r="E3" s="5">
        <f t="shared" si="1"/>
        <v>10000000</v>
      </c>
      <c r="F3" s="4">
        <f t="shared" si="2"/>
        <v>13347</v>
      </c>
      <c r="G3" s="4">
        <f t="shared" si="3"/>
        <v>12133</v>
      </c>
      <c r="H3" s="4">
        <f t="shared" si="4"/>
        <v>10111</v>
      </c>
      <c r="I3" s="4">
        <f t="shared" si="5"/>
        <v>0</v>
      </c>
      <c r="J3" s="4">
        <f t="shared" si="6"/>
        <v>0</v>
      </c>
      <c r="O3">
        <v>989</v>
      </c>
      <c r="P3">
        <f>O3/1.1</f>
        <v>899.09090909090901</v>
      </c>
      <c r="Q3">
        <f t="shared" ref="Q2:Q7" si="9">P3/1.2</f>
        <v>749.24242424242425</v>
      </c>
      <c r="R3" s="2">
        <v>10000000</v>
      </c>
      <c r="S3" s="2"/>
    </row>
    <row r="4" spans="1:19" x14ac:dyDescent="0.25">
      <c r="A4" s="4">
        <v>3</v>
      </c>
      <c r="B4" s="4">
        <f t="shared" si="8"/>
        <v>0</v>
      </c>
      <c r="C4" s="4">
        <f t="shared" ref="C2:C16" si="10">B4*1.2</f>
        <v>0</v>
      </c>
      <c r="D4" s="4">
        <f t="shared" si="0"/>
        <v>0</v>
      </c>
      <c r="E4" s="5">
        <f t="shared" si="1"/>
        <v>0</v>
      </c>
      <c r="F4" s="4" t="e">
        <f t="shared" si="2"/>
        <v>#DIV/0!</v>
      </c>
      <c r="G4" s="4" t="e">
        <f t="shared" si="3"/>
        <v>#DIV/0!</v>
      </c>
      <c r="H4" s="4" t="e">
        <f t="shared" si="4"/>
        <v>#DIV/0!</v>
      </c>
      <c r="I4" s="4">
        <f t="shared" si="5"/>
        <v>0</v>
      </c>
      <c r="J4" s="4">
        <f t="shared" si="6"/>
        <v>0</v>
      </c>
      <c r="O4">
        <v>0</v>
      </c>
      <c r="P4">
        <f t="shared" si="7"/>
        <v>0</v>
      </c>
      <c r="Q4">
        <f t="shared" si="9"/>
        <v>0</v>
      </c>
      <c r="R4" s="2">
        <v>0</v>
      </c>
      <c r="S4" s="2"/>
    </row>
    <row r="5" spans="1:19" x14ac:dyDescent="0.25">
      <c r="A5" s="4">
        <v>4</v>
      </c>
      <c r="B5" s="4">
        <f t="shared" si="8"/>
        <v>0</v>
      </c>
      <c r="C5" s="4">
        <f t="shared" si="10"/>
        <v>0</v>
      </c>
      <c r="D5" s="4">
        <f t="shared" si="0"/>
        <v>0</v>
      </c>
      <c r="E5" s="5">
        <f t="shared" si="1"/>
        <v>0</v>
      </c>
      <c r="F5" s="4" t="e">
        <f t="shared" si="2"/>
        <v>#DIV/0!</v>
      </c>
      <c r="G5" s="4" t="e">
        <f t="shared" si="3"/>
        <v>#DIV/0!</v>
      </c>
      <c r="H5" s="4" t="e">
        <f t="shared" si="4"/>
        <v>#DIV/0!</v>
      </c>
      <c r="I5" s="4">
        <f t="shared" si="5"/>
        <v>0</v>
      </c>
      <c r="J5" s="4">
        <f t="shared" si="6"/>
        <v>0</v>
      </c>
      <c r="O5">
        <v>0</v>
      </c>
      <c r="P5">
        <f t="shared" si="7"/>
        <v>0</v>
      </c>
      <c r="Q5">
        <f t="shared" si="9"/>
        <v>0</v>
      </c>
      <c r="R5" s="2">
        <v>0</v>
      </c>
      <c r="S5" s="2"/>
    </row>
    <row r="6" spans="1:19" x14ac:dyDescent="0.25">
      <c r="A6" s="4">
        <v>5</v>
      </c>
      <c r="B6" s="4">
        <f t="shared" si="8"/>
        <v>0</v>
      </c>
      <c r="C6" s="4">
        <f t="shared" si="10"/>
        <v>0</v>
      </c>
      <c r="D6" s="4">
        <f t="shared" si="0"/>
        <v>0</v>
      </c>
      <c r="E6" s="5">
        <f t="shared" si="1"/>
        <v>0</v>
      </c>
      <c r="F6" s="4" t="e">
        <f t="shared" si="2"/>
        <v>#DIV/0!</v>
      </c>
      <c r="G6" s="4" t="e">
        <f t="shared" si="3"/>
        <v>#DIV/0!</v>
      </c>
      <c r="H6" s="4" t="e">
        <f t="shared" si="4"/>
        <v>#DIV/0!</v>
      </c>
      <c r="I6" s="4">
        <f t="shared" si="5"/>
        <v>0</v>
      </c>
      <c r="J6" s="4">
        <f t="shared" si="6"/>
        <v>0</v>
      </c>
      <c r="O6">
        <v>0</v>
      </c>
      <c r="P6">
        <f t="shared" si="7"/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8"/>
        <v>0</v>
      </c>
      <c r="C7" s="4">
        <f t="shared" si="10"/>
        <v>0</v>
      </c>
      <c r="D7" s="4">
        <f t="shared" si="0"/>
        <v>0</v>
      </c>
      <c r="E7" s="5">
        <f t="shared" si="1"/>
        <v>0</v>
      </c>
      <c r="F7" s="4" t="e">
        <f t="shared" si="2"/>
        <v>#DIV/0!</v>
      </c>
      <c r="G7" s="4" t="e">
        <f t="shared" si="3"/>
        <v>#DIV/0!</v>
      </c>
      <c r="H7" s="4" t="e">
        <f t="shared" si="4"/>
        <v>#DIV/0!</v>
      </c>
      <c r="I7" s="4">
        <f t="shared" si="5"/>
        <v>0</v>
      </c>
      <c r="J7" s="4">
        <f t="shared" si="6"/>
        <v>0</v>
      </c>
      <c r="O7">
        <v>0</v>
      </c>
      <c r="P7">
        <f t="shared" si="7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8"/>
        <v>0</v>
      </c>
      <c r="C8" s="4">
        <f t="shared" si="10"/>
        <v>0</v>
      </c>
      <c r="D8" s="4">
        <f t="shared" si="0"/>
        <v>0</v>
      </c>
      <c r="E8" s="5">
        <f t="shared" si="1"/>
        <v>0</v>
      </c>
      <c r="F8" s="4" t="e">
        <f t="shared" ref="F8:F15" si="11">ROUND((E8/B8),0)</f>
        <v>#DIV/0!</v>
      </c>
      <c r="G8" s="4" t="e">
        <f t="shared" ref="G8:G15" si="12">ROUND((E8/C8),0)</f>
        <v>#DIV/0!</v>
      </c>
      <c r="H8" s="4" t="e">
        <f t="shared" ref="H8:H15" si="13">ROUND((E8/D8),0)</f>
        <v>#DIV/0!</v>
      </c>
      <c r="I8" s="4">
        <f t="shared" ref="I8:I15" si="14">T8</f>
        <v>0</v>
      </c>
      <c r="J8" s="4">
        <f t="shared" ref="J8:J15" si="15">U8</f>
        <v>0</v>
      </c>
      <c r="O8">
        <v>0</v>
      </c>
      <c r="P8">
        <f t="shared" ref="P8:P10" si="16">O8/1.2</f>
        <v>0</v>
      </c>
      <c r="Q8">
        <f t="shared" ref="Q8:Q10" si="17">P8/1.2</f>
        <v>0</v>
      </c>
      <c r="R8" s="2">
        <v>0</v>
      </c>
      <c r="S8" s="2"/>
    </row>
    <row r="9" spans="1:19" x14ac:dyDescent="0.25">
      <c r="A9" s="4">
        <v>8</v>
      </c>
      <c r="B9" s="4">
        <f t="shared" si="8"/>
        <v>0</v>
      </c>
      <c r="C9" s="4">
        <f t="shared" si="10"/>
        <v>0</v>
      </c>
      <c r="D9" s="4">
        <f t="shared" si="0"/>
        <v>0</v>
      </c>
      <c r="E9" s="5">
        <f t="shared" si="1"/>
        <v>0</v>
      </c>
      <c r="F9" s="4" t="e">
        <f t="shared" si="11"/>
        <v>#DIV/0!</v>
      </c>
      <c r="G9" s="4" t="e">
        <f t="shared" si="12"/>
        <v>#DIV/0!</v>
      </c>
      <c r="H9" s="4" t="e">
        <f t="shared" si="13"/>
        <v>#DIV/0!</v>
      </c>
      <c r="I9" s="4">
        <f t="shared" si="14"/>
        <v>0</v>
      </c>
      <c r="J9" s="4">
        <f t="shared" si="15"/>
        <v>0</v>
      </c>
      <c r="O9">
        <v>0</v>
      </c>
      <c r="P9">
        <f t="shared" si="16"/>
        <v>0</v>
      </c>
      <c r="Q9">
        <f t="shared" si="17"/>
        <v>0</v>
      </c>
      <c r="R9" s="2">
        <v>0</v>
      </c>
      <c r="S9" s="2"/>
    </row>
    <row r="10" spans="1:19" x14ac:dyDescent="0.25">
      <c r="A10" s="4">
        <v>9</v>
      </c>
      <c r="B10" s="4">
        <f t="shared" si="8"/>
        <v>0</v>
      </c>
      <c r="C10" s="4">
        <f t="shared" si="10"/>
        <v>0</v>
      </c>
      <c r="D10" s="4">
        <f t="shared" si="0"/>
        <v>0</v>
      </c>
      <c r="E10" s="5">
        <f t="shared" si="1"/>
        <v>0</v>
      </c>
      <c r="F10" s="4" t="e">
        <f t="shared" si="11"/>
        <v>#DIV/0!</v>
      </c>
      <c r="G10" s="4" t="e">
        <f t="shared" si="12"/>
        <v>#DIV/0!</v>
      </c>
      <c r="H10" s="4" t="e">
        <f t="shared" si="13"/>
        <v>#DIV/0!</v>
      </c>
      <c r="I10" s="4">
        <f t="shared" si="14"/>
        <v>0</v>
      </c>
      <c r="J10" s="4">
        <f t="shared" si="15"/>
        <v>0</v>
      </c>
      <c r="O10">
        <v>0</v>
      </c>
      <c r="P10">
        <f t="shared" si="16"/>
        <v>0</v>
      </c>
      <c r="Q10">
        <f t="shared" si="17"/>
        <v>0</v>
      </c>
      <c r="R10" s="2">
        <v>0</v>
      </c>
      <c r="S10" s="2"/>
    </row>
    <row r="11" spans="1:19" x14ac:dyDescent="0.25">
      <c r="A11" s="4">
        <v>10</v>
      </c>
      <c r="B11" s="4">
        <f t="shared" si="8"/>
        <v>0</v>
      </c>
      <c r="C11" s="4">
        <f t="shared" si="10"/>
        <v>0</v>
      </c>
      <c r="D11" s="4">
        <f t="shared" si="0"/>
        <v>0</v>
      </c>
      <c r="E11" s="5">
        <f t="shared" si="1"/>
        <v>0</v>
      </c>
      <c r="F11" s="4" t="e">
        <f t="shared" si="11"/>
        <v>#DIV/0!</v>
      </c>
      <c r="G11" s="4" t="e">
        <f t="shared" si="12"/>
        <v>#DIV/0!</v>
      </c>
      <c r="H11" s="4" t="e">
        <f t="shared" si="13"/>
        <v>#DIV/0!</v>
      </c>
      <c r="I11" s="4">
        <f t="shared" si="14"/>
        <v>0</v>
      </c>
      <c r="J11" s="4">
        <f t="shared" si="15"/>
        <v>0</v>
      </c>
      <c r="O11">
        <v>0</v>
      </c>
      <c r="P11">
        <f t="shared" ref="P11:P15" si="18">O11/1.2</f>
        <v>0</v>
      </c>
      <c r="Q11">
        <f t="shared" ref="Q11:Q15" si="19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8"/>
        <v>0</v>
      </c>
      <c r="C12" s="4">
        <f t="shared" si="10"/>
        <v>0</v>
      </c>
      <c r="D12" s="4">
        <f t="shared" si="0"/>
        <v>0</v>
      </c>
      <c r="E12" s="5">
        <f t="shared" si="1"/>
        <v>0</v>
      </c>
      <c r="F12" s="4" t="e">
        <f t="shared" si="11"/>
        <v>#DIV/0!</v>
      </c>
      <c r="G12" s="4" t="e">
        <f t="shared" si="12"/>
        <v>#DIV/0!</v>
      </c>
      <c r="H12" s="4" t="e">
        <f t="shared" si="13"/>
        <v>#DIV/0!</v>
      </c>
      <c r="I12" s="4">
        <f t="shared" si="14"/>
        <v>0</v>
      </c>
      <c r="J12" s="4">
        <f t="shared" si="15"/>
        <v>0</v>
      </c>
      <c r="O12">
        <v>0</v>
      </c>
      <c r="P12">
        <f t="shared" si="18"/>
        <v>0</v>
      </c>
      <c r="Q12">
        <f t="shared" si="19"/>
        <v>0</v>
      </c>
      <c r="R12" s="2">
        <v>0</v>
      </c>
      <c r="S12" s="2"/>
    </row>
    <row r="13" spans="1:19" x14ac:dyDescent="0.25">
      <c r="A13" s="4">
        <v>12</v>
      </c>
      <c r="B13" s="4">
        <f t="shared" si="8"/>
        <v>0</v>
      </c>
      <c r="C13" s="4">
        <f t="shared" si="10"/>
        <v>0</v>
      </c>
      <c r="D13" s="4">
        <f t="shared" si="0"/>
        <v>0</v>
      </c>
      <c r="E13" s="5">
        <f t="shared" si="1"/>
        <v>0</v>
      </c>
      <c r="F13" s="4" t="e">
        <f t="shared" si="11"/>
        <v>#DIV/0!</v>
      </c>
      <c r="G13" s="4" t="e">
        <f t="shared" si="12"/>
        <v>#DIV/0!</v>
      </c>
      <c r="H13" s="4" t="e">
        <f t="shared" si="13"/>
        <v>#DIV/0!</v>
      </c>
      <c r="I13" s="4">
        <f t="shared" si="14"/>
        <v>0</v>
      </c>
      <c r="J13" s="4">
        <f t="shared" si="15"/>
        <v>0</v>
      </c>
      <c r="O13">
        <v>0</v>
      </c>
      <c r="P13">
        <f t="shared" si="18"/>
        <v>0</v>
      </c>
      <c r="Q13">
        <f t="shared" si="19"/>
        <v>0</v>
      </c>
      <c r="R13" s="2">
        <v>0</v>
      </c>
      <c r="S13" s="2"/>
    </row>
    <row r="14" spans="1:19" x14ac:dyDescent="0.25">
      <c r="A14" s="4">
        <v>13</v>
      </c>
      <c r="B14" s="4">
        <f t="shared" si="8"/>
        <v>0</v>
      </c>
      <c r="C14" s="4">
        <f t="shared" si="10"/>
        <v>0</v>
      </c>
      <c r="D14" s="4">
        <f t="shared" si="0"/>
        <v>0</v>
      </c>
      <c r="E14" s="5">
        <f t="shared" si="1"/>
        <v>0</v>
      </c>
      <c r="F14" s="4" t="e">
        <f t="shared" si="11"/>
        <v>#DIV/0!</v>
      </c>
      <c r="G14" s="4" t="e">
        <f t="shared" si="12"/>
        <v>#DIV/0!</v>
      </c>
      <c r="H14" s="4" t="e">
        <f t="shared" si="13"/>
        <v>#DIV/0!</v>
      </c>
      <c r="I14" s="4">
        <f t="shared" si="14"/>
        <v>0</v>
      </c>
      <c r="J14" s="4">
        <f t="shared" si="15"/>
        <v>0</v>
      </c>
      <c r="O14">
        <v>0</v>
      </c>
      <c r="P14">
        <f t="shared" si="18"/>
        <v>0</v>
      </c>
      <c r="Q14">
        <f t="shared" si="19"/>
        <v>0</v>
      </c>
      <c r="R14" s="2">
        <v>0</v>
      </c>
      <c r="S14" s="2"/>
    </row>
    <row r="15" spans="1:19" x14ac:dyDescent="0.25">
      <c r="A15" s="4">
        <v>14</v>
      </c>
      <c r="B15" s="4">
        <f t="shared" si="8"/>
        <v>0</v>
      </c>
      <c r="C15" s="4">
        <f t="shared" si="10"/>
        <v>0</v>
      </c>
      <c r="D15" s="4">
        <f t="shared" si="0"/>
        <v>0</v>
      </c>
      <c r="E15" s="5">
        <f t="shared" si="1"/>
        <v>0</v>
      </c>
      <c r="F15" s="4" t="e">
        <f t="shared" si="11"/>
        <v>#DIV/0!</v>
      </c>
      <c r="G15" s="4" t="e">
        <f t="shared" si="12"/>
        <v>#DIV/0!</v>
      </c>
      <c r="H15" s="4" t="e">
        <f t="shared" si="13"/>
        <v>#DIV/0!</v>
      </c>
      <c r="I15" s="4">
        <f t="shared" si="14"/>
        <v>0</v>
      </c>
      <c r="J15" s="4">
        <f t="shared" si="15"/>
        <v>0</v>
      </c>
      <c r="O15">
        <v>0</v>
      </c>
      <c r="P15">
        <f t="shared" si="18"/>
        <v>0</v>
      </c>
      <c r="Q15">
        <f t="shared" si="19"/>
        <v>0</v>
      </c>
      <c r="R15" s="2">
        <v>0</v>
      </c>
      <c r="S15" s="2"/>
    </row>
    <row r="16" spans="1:19" x14ac:dyDescent="0.25">
      <c r="A16" s="4">
        <v>15</v>
      </c>
      <c r="B16" s="4">
        <f t="shared" si="8"/>
        <v>0</v>
      </c>
      <c r="C16" s="4">
        <f t="shared" si="10"/>
        <v>0</v>
      </c>
      <c r="D16" s="4">
        <f t="shared" si="0"/>
        <v>0</v>
      </c>
      <c r="E16" s="5">
        <f t="shared" si="1"/>
        <v>0</v>
      </c>
      <c r="F16" s="4" t="e">
        <f t="shared" ref="F16" si="20">ROUND((E16/B16),0)</f>
        <v>#DIV/0!</v>
      </c>
      <c r="G16" s="4" t="e">
        <f t="shared" ref="G16" si="21">ROUND((E16/C16),0)</f>
        <v>#DIV/0!</v>
      </c>
      <c r="H16" s="4" t="e">
        <f t="shared" ref="H16" si="22">ROUND((E16/D16),0)</f>
        <v>#DIV/0!</v>
      </c>
      <c r="I16" s="4">
        <f t="shared" ref="I16" si="23">T16</f>
        <v>0</v>
      </c>
      <c r="J16" s="4">
        <f t="shared" ref="J16" si="24">U16</f>
        <v>0</v>
      </c>
      <c r="O16">
        <v>0</v>
      </c>
      <c r="P16">
        <f t="shared" ref="P16" si="25">O16/1.2</f>
        <v>0</v>
      </c>
      <c r="Q16">
        <f t="shared" ref="Q16" si="26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7">Q17</f>
        <v>0</v>
      </c>
      <c r="C17" s="4">
        <f t="shared" ref="C17:C21" si="28">B17*1.2</f>
        <v>0</v>
      </c>
      <c r="D17" s="4">
        <f t="shared" ref="D17:D21" si="29">C17*1.2</f>
        <v>0</v>
      </c>
      <c r="E17" s="5">
        <f t="shared" ref="E17:E21" si="30">R17</f>
        <v>0</v>
      </c>
      <c r="F17" s="4" t="e">
        <f t="shared" ref="F17" si="31">ROUND((E17/B17),0)</f>
        <v>#DIV/0!</v>
      </c>
      <c r="G17" s="4" t="e">
        <f t="shared" ref="G17" si="32">ROUND((E17/C17),0)</f>
        <v>#DIV/0!</v>
      </c>
      <c r="H17" s="4" t="e">
        <f t="shared" ref="H17" si="33">ROUND((E17/D17),0)</f>
        <v>#DIV/0!</v>
      </c>
      <c r="I17" s="4">
        <f t="shared" ref="I17" si="34">T17</f>
        <v>0</v>
      </c>
      <c r="J17" s="4">
        <f t="shared" ref="J17" si="35">U17</f>
        <v>0</v>
      </c>
      <c r="O17">
        <v>0</v>
      </c>
      <c r="P17">
        <f t="shared" ref="P17" si="36">O17/1.2</f>
        <v>0</v>
      </c>
      <c r="Q17">
        <f t="shared" ref="Q17" si="37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7"/>
        <v>0</v>
      </c>
      <c r="C18" s="4">
        <f t="shared" si="28"/>
        <v>0</v>
      </c>
      <c r="D18" s="4">
        <f t="shared" si="29"/>
        <v>0</v>
      </c>
      <c r="E18" s="5">
        <f t="shared" si="30"/>
        <v>0</v>
      </c>
      <c r="F18" s="4" t="e">
        <f t="shared" ref="F18:F21" si="38">ROUND((E18/B18),0)</f>
        <v>#DIV/0!</v>
      </c>
      <c r="G18" s="4" t="e">
        <f t="shared" ref="G18:G21" si="39">ROUND((E18/C18),0)</f>
        <v>#DIV/0!</v>
      </c>
      <c r="H18" s="4" t="e">
        <f t="shared" ref="H18:H21" si="40">ROUND((E18/D18),0)</f>
        <v>#DIV/0!</v>
      </c>
      <c r="I18" s="4">
        <f t="shared" ref="I18:J21" si="41">T18</f>
        <v>0</v>
      </c>
      <c r="J18" s="4">
        <f t="shared" si="41"/>
        <v>0</v>
      </c>
      <c r="O18">
        <v>0</v>
      </c>
      <c r="P18">
        <f t="shared" ref="P18" si="42">O18/1.2</f>
        <v>0</v>
      </c>
      <c r="Q18">
        <f t="shared" ref="Q18:Q21" si="43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7"/>
        <v>0</v>
      </c>
      <c r="C19" s="4">
        <f t="shared" si="28"/>
        <v>0</v>
      </c>
      <c r="D19" s="4">
        <f t="shared" si="29"/>
        <v>0</v>
      </c>
      <c r="E19" s="5">
        <f t="shared" si="30"/>
        <v>0</v>
      </c>
      <c r="F19" s="4" t="e">
        <f t="shared" si="38"/>
        <v>#DIV/0!</v>
      </c>
      <c r="G19" s="4" t="e">
        <f t="shared" si="39"/>
        <v>#DIV/0!</v>
      </c>
      <c r="H19" s="4" t="e">
        <f t="shared" si="40"/>
        <v>#DIV/0!</v>
      </c>
      <c r="I19" s="4">
        <f t="shared" si="41"/>
        <v>0</v>
      </c>
      <c r="J19" s="4">
        <f t="shared" si="41"/>
        <v>0</v>
      </c>
      <c r="O19">
        <v>0</v>
      </c>
      <c r="P19">
        <f>O19/1.2</f>
        <v>0</v>
      </c>
      <c r="Q19">
        <f t="shared" si="43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44">Q20</f>
        <v>0</v>
      </c>
      <c r="C20" s="4">
        <f t="shared" ref="C20" si="45">B20*1.2</f>
        <v>0</v>
      </c>
      <c r="D20" s="4">
        <f t="shared" ref="D20" si="46">C20*1.2</f>
        <v>0</v>
      </c>
      <c r="E20" s="5">
        <f t="shared" ref="E20" si="47">R20</f>
        <v>0</v>
      </c>
      <c r="F20" s="4" t="e">
        <f t="shared" ref="F20" si="48">ROUND((E20/B20),0)</f>
        <v>#DIV/0!</v>
      </c>
      <c r="G20" s="4" t="e">
        <f t="shared" ref="G20" si="49">ROUND((E20/C20),0)</f>
        <v>#DIV/0!</v>
      </c>
      <c r="H20" s="4" t="e">
        <f t="shared" ref="H20" si="50">ROUND((E20/D20),0)</f>
        <v>#DIV/0!</v>
      </c>
      <c r="I20" s="4">
        <f t="shared" ref="I20" si="51">T20</f>
        <v>0</v>
      </c>
      <c r="J20" s="4">
        <f t="shared" ref="J20" si="52">U20</f>
        <v>0</v>
      </c>
      <c r="O20">
        <v>0</v>
      </c>
      <c r="P20">
        <f t="shared" ref="P20" si="53">O20/1.2</f>
        <v>0</v>
      </c>
      <c r="Q20">
        <f t="shared" ref="Q20" si="54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7"/>
        <v>0</v>
      </c>
      <c r="C21" s="4">
        <f t="shared" si="28"/>
        <v>0</v>
      </c>
      <c r="D21" s="4">
        <f t="shared" si="29"/>
        <v>0</v>
      </c>
      <c r="E21" s="5">
        <f t="shared" si="30"/>
        <v>0</v>
      </c>
      <c r="F21" s="4" t="e">
        <f t="shared" si="38"/>
        <v>#DIV/0!</v>
      </c>
      <c r="G21" s="4" t="e">
        <f t="shared" si="39"/>
        <v>#DIV/0!</v>
      </c>
      <c r="H21" s="4" t="e">
        <f t="shared" si="40"/>
        <v>#DIV/0!</v>
      </c>
      <c r="I21" s="4">
        <f t="shared" si="41"/>
        <v>0</v>
      </c>
      <c r="J21" s="4">
        <f t="shared" si="41"/>
        <v>0</v>
      </c>
      <c r="O21">
        <v>0</v>
      </c>
      <c r="P21">
        <f>O21/1.2</f>
        <v>0</v>
      </c>
      <c r="Q21">
        <f t="shared" si="43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45" t="s">
        <v>84</v>
      </c>
      <c r="G27" s="45">
        <v>567</v>
      </c>
    </row>
    <row r="28" spans="1:19" s="9" customFormat="1" x14ac:dyDescent="0.25">
      <c r="C28" s="60" t="s">
        <v>74</v>
      </c>
      <c r="D28" s="60"/>
      <c r="F28" s="45" t="s">
        <v>83</v>
      </c>
      <c r="G28" s="45">
        <v>546</v>
      </c>
    </row>
    <row r="29" spans="1:19" s="9" customFormat="1" x14ac:dyDescent="0.25">
      <c r="C29" s="60" t="s">
        <v>1</v>
      </c>
      <c r="D29" s="60">
        <v>2899350</v>
      </c>
      <c r="F29" s="45" t="s">
        <v>71</v>
      </c>
      <c r="G29" s="45">
        <v>600</v>
      </c>
      <c r="H29" s="9">
        <f>G29/G28</f>
        <v>1.098901098901099</v>
      </c>
    </row>
    <row r="30" spans="1:19" s="9" customFormat="1" x14ac:dyDescent="0.25">
      <c r="F30" s="45" t="s">
        <v>72</v>
      </c>
      <c r="G30" s="45"/>
    </row>
    <row r="31" spans="1:19" s="9" customFormat="1" x14ac:dyDescent="0.25">
      <c r="C31" s="63"/>
      <c r="D31" s="63"/>
      <c r="F31" s="63" t="s">
        <v>73</v>
      </c>
      <c r="G31" s="63">
        <f>G29*G30</f>
        <v>0</v>
      </c>
      <c r="H31" s="9">
        <f>G31/D29</f>
        <v>0</v>
      </c>
    </row>
    <row r="32" spans="1:19" s="9" customFormat="1" x14ac:dyDescent="0.25">
      <c r="C32" s="63"/>
      <c r="D32" s="63"/>
      <c r="F32" s="63" t="s">
        <v>24</v>
      </c>
      <c r="G32" s="63">
        <f>G31*90%</f>
        <v>0</v>
      </c>
    </row>
    <row r="33" spans="3:7" s="9" customFormat="1" x14ac:dyDescent="0.25">
      <c r="C33" s="63"/>
      <c r="D33" s="63"/>
      <c r="F33" s="63" t="s">
        <v>25</v>
      </c>
      <c r="G33" s="63">
        <f>G31*80%</f>
        <v>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2025-01-30T06:20:08Z</dcterms:modified>
</cp:coreProperties>
</file>