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I\RBC Thane\Hitesh Prakash Tandalekar\"/>
    </mc:Choice>
  </mc:AlternateContent>
  <xr:revisionPtr revIDLastSave="0" documentId="13_ncr:1_{C507FDAB-B36C-46CF-A21F-3426F858B708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4" l="1"/>
  <c r="Q3" i="4"/>
  <c r="G31" i="4"/>
  <c r="Q2" i="4"/>
  <c r="C12" i="25" l="1"/>
  <c r="C5" i="25" l="1"/>
  <c r="C4" i="25"/>
  <c r="C3" i="25"/>
  <c r="P2" i="4"/>
  <c r="P3" i="4"/>
  <c r="B3" i="4" s="1"/>
  <c r="C3" i="4" s="1"/>
  <c r="D3" i="4" s="1"/>
  <c r="P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0" i="23" s="1"/>
  <c r="B25" i="23" l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<sst xmlns="http://schemas.openxmlformats.org/spreadsheetml/2006/main" count="129" uniqueCount="87">
  <si>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</si>
  <si>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</si>
  <si>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</si>
  <si>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</si>
  <si>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</si>
  <si>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</si>
  <si>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</si>
  <si>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</si>
  <si>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</si>
  <si>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</si>
  <si>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</si>
  <si>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</si>
  <si>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</si>
  <si>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</si>
  <si>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</si>
  <si>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</si>
  <si>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</si>
  <si>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</si>
  <si>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</si>
  <si>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</si>
  <si>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</si>
  <si>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</si>
  <si>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</si>
  <si>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</si>
  <si>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</si>
  <si>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</si>
  <si>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</si>
  <si>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</si>
  <si>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</si>
  <si>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</si>
  <si>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</si>
  <si>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</si>
  <si>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</si>
  <si>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</si>
  <si>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</si>
  <si>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</si>
  <si>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</si>
  <si>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</si>
  <si>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</si>
  <si>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</si>
  <si>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</si>
  <si>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</si>
  <si>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</si>
  <si>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</si>
  <si>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</si>
  <si>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</si>
  <si>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</si>
  <si>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</si>
  <si>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</si>
  <si>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</si>
  <si>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</si>
  <si>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</si>
  <si>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</si>
  <si>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</si>
  <si>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</si>
  <si>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</si>
  <si>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</si>
  <si>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</si>
  <si>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</si>
  <si>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</si>
  <si>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</si>
  <si>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</si>
  <si>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</si>
  <si>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</si>
  <si>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</si>
  <si>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</si>
  <si>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</si>
  <si>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</si>
  <si>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</si>
  <si>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</si>
  <si>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</si>
  <si>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</si>
  <si>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</si>
  <si>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</si>
  <si>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</si>
  <si>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</si>
  <si>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</si>
  <si>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</si>
  <si>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</si>
  <si>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</si>
  <si>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</si>
  <si>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</si>
  <si>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</si>
  <si>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</si>
  <si>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IGR-13.12.24</t>
  </si>
  <si>
    <t>IGR-09.12.24</t>
  </si>
  <si>
    <t>IGR-08.11.24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</si>
</sst>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1CC69D-3105-4634-92D6-AAA927EA7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5AD79-CCC6-4AD2-92FD-2B9F4D69F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39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51E93B-F795-4B6B-991A-ED1A799F4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topLeftCell="A2" workbookViewId="0">
      <selection activeCell="Q15" sqref="Q15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9000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6500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0</v>
      </c>
      <c r="C7" s="20">
        <v>2025</v>
      </c>
    </row>
    <row r="8" spans="1:4" x14ac:dyDescent="0.25">
      <c r="A8" s="13" t="s">
        <v>18</v>
      </c>
      <c r="B8" s="20">
        <f>B9-B7</f>
        <v>60</v>
      </c>
      <c r="C8" s="20">
        <v>2025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2500</v>
      </c>
      <c r="C13" s="19"/>
    </row>
    <row r="14" spans="1:4" x14ac:dyDescent="0.25">
      <c r="A14" s="13" t="s">
        <v>15</v>
      </c>
      <c r="B14" s="16">
        <f>B5</f>
        <v>6500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9000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421</v>
      </c>
      <c r="C18" s="20"/>
    </row>
    <row r="19" spans="1:4" x14ac:dyDescent="0.25">
      <c r="A19" s="13" t="s">
        <v>73</v>
      </c>
      <c r="B19" s="24">
        <f>B18*B16</f>
        <v>3789000</v>
      </c>
      <c r="C19" s="65"/>
      <c r="D19" s="58"/>
    </row>
    <row r="20" spans="1:4" x14ac:dyDescent="0.25">
      <c r="A20" s="13" t="s">
        <v>24</v>
      </c>
      <c r="B20" s="25">
        <f>B19*90%</f>
        <v>3410100</v>
      </c>
      <c r="C20" s="24"/>
      <c r="D20" s="58"/>
    </row>
    <row r="21" spans="1:4" x14ac:dyDescent="0.25">
      <c r="A21" s="13" t="s">
        <v>25</v>
      </c>
      <c r="B21" s="25">
        <f>B19*80%</f>
        <v>3031200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1052500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7893.75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U28" sqref="U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516.02615999999989</v>
      </c>
      <c r="C2" s="4">
        <f t="shared" ref="C2:C16" si="1">B2*1.2</f>
        <v>619.2313919999998</v>
      </c>
      <c r="D2" s="4">
        <f t="shared" ref="D2:D16" si="2">C2*1.2</f>
        <v>743.07767039999976</v>
      </c>
      <c r="E2" s="5">
        <f t="shared" ref="E2:E16" si="3">R2</f>
        <v>4200000</v>
      </c>
      <c r="F2" s="4">
        <f t="shared" ref="F2:F15" si="4">ROUND((E2/B2),0)</f>
        <v>8139</v>
      </c>
      <c r="G2" s="4">
        <f t="shared" ref="G2:G15" si="5">ROUND((E2/C2),0)</f>
        <v>6783</v>
      </c>
      <c r="H2" s="4">
        <f t="shared" ref="H2:H15" si="6">ROUND((E2/D2),0)</f>
        <v>5652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47.94*10.764</f>
        <v>516.02615999999989</v>
      </c>
      <c r="R2" s="2">
        <v>4200000</v>
      </c>
      <c r="S2" s="2" t="s">
        <v>84</v>
      </c>
    </row>
    <row r="3" spans="1:19" x14ac:dyDescent="0.25">
      <c r="A3" s="4">
        <v>2</v>
      </c>
      <c r="B3" s="4">
        <f t="shared" si="0"/>
        <v>408.49380000000002</v>
      </c>
      <c r="C3" s="4">
        <f t="shared" si="1"/>
        <v>490.19256000000001</v>
      </c>
      <c r="D3" s="4">
        <f t="shared" si="2"/>
        <v>588.23107200000004</v>
      </c>
      <c r="E3" s="5">
        <f t="shared" si="3"/>
        <v>3500000</v>
      </c>
      <c r="F3" s="4">
        <f t="shared" si="4"/>
        <v>8568</v>
      </c>
      <c r="G3" s="4">
        <f t="shared" si="5"/>
        <v>7140</v>
      </c>
      <c r="H3" s="4">
        <f t="shared" si="6"/>
        <v>5950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37.95*10.764</f>
        <v>408.49380000000002</v>
      </c>
      <c r="R3" s="2">
        <v>3500000</v>
      </c>
      <c r="S3" s="2" t="s">
        <v>85</v>
      </c>
    </row>
    <row r="4" spans="1:19" x14ac:dyDescent="0.25">
      <c r="A4" s="4">
        <v>3</v>
      </c>
      <c r="B4" s="4">
        <f t="shared" si="0"/>
        <v>345.52440000000001</v>
      </c>
      <c r="C4" s="4">
        <f t="shared" si="1"/>
        <v>414.62927999999999</v>
      </c>
      <c r="D4" s="4">
        <f t="shared" si="2"/>
        <v>497.55513599999995</v>
      </c>
      <c r="E4" s="5">
        <f t="shared" si="3"/>
        <v>3050000</v>
      </c>
      <c r="F4" s="4">
        <f t="shared" si="4"/>
        <v>8827</v>
      </c>
      <c r="G4" s="4">
        <f t="shared" si="5"/>
        <v>7356</v>
      </c>
      <c r="H4" s="4">
        <f t="shared" si="6"/>
        <v>6130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32.1*10.764</f>
        <v>345.52440000000001</v>
      </c>
      <c r="R4" s="2">
        <v>3050000</v>
      </c>
      <c r="S4" s="2" t="s">
        <v>86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ref="Q2:Q10" si="10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/>
      <c r="F28" s="45" t="s">
        <v>83</v>
      </c>
      <c r="G28" s="45">
        <v>421</v>
      </c>
    </row>
    <row r="29" spans="1:19" s="9" customFormat="1" x14ac:dyDescent="0.25">
      <c r="C29" s="60" t="s">
        <v>1</v>
      </c>
      <c r="D29" s="60">
        <v>3261000</v>
      </c>
      <c r="F29" s="45" t="s">
        <v>71</v>
      </c>
      <c r="G29" s="45">
        <v>463</v>
      </c>
      <c r="H29" s="9">
        <f>G29/G28</f>
        <v>1.0997624703087887</v>
      </c>
    </row>
    <row r="30" spans="1:19" s="9" customFormat="1" x14ac:dyDescent="0.25">
      <c r="F30" s="45" t="s">
        <v>72</v>
      </c>
      <c r="G30" s="45">
        <v>9000</v>
      </c>
    </row>
    <row r="31" spans="1:19" s="9" customFormat="1" x14ac:dyDescent="0.25">
      <c r="C31" s="63"/>
      <c r="D31" s="63"/>
      <c r="F31" s="63" t="s">
        <v>73</v>
      </c>
      <c r="G31" s="63">
        <f>G28*G30</f>
        <v>3789000</v>
      </c>
      <c r="H31" s="9">
        <f>G31/D29</f>
        <v>1.1619135234590616</v>
      </c>
    </row>
    <row r="32" spans="1:19" s="9" customFormat="1" x14ac:dyDescent="0.25">
      <c r="C32" s="63"/>
      <c r="D32" s="63"/>
      <c r="F32" s="63" t="s">
        <v>24</v>
      </c>
      <c r="G32" s="63">
        <f>G31*90%</f>
        <v>3410100</v>
      </c>
    </row>
    <row r="33" spans="3:7" s="9" customFormat="1" x14ac:dyDescent="0.25">
      <c r="C33" s="63"/>
      <c r="D33" s="63"/>
      <c r="F33" s="63" t="s">
        <v>25</v>
      </c>
      <c r="G33" s="63">
        <f>G31*80%</f>
        <v>3031200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2025-01-28T12:18:36Z</dcterms:modified>
</cp:coreProperties>
</file>