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53C2F82-CC72-42A2-9027-EEB25EC71A1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7" i="1"/>
  <c r="F8" i="1" s="1"/>
  <c r="F6" i="1"/>
  <c r="F5" i="1"/>
  <c r="F14" i="1" s="1"/>
  <c r="C20" i="1"/>
  <c r="F10" i="1" l="1"/>
  <c r="F11" i="1" s="1"/>
  <c r="F12" i="1"/>
  <c r="F13" i="1" s="1"/>
  <c r="F16" i="1" s="1"/>
  <c r="F19" i="1" s="1"/>
  <c r="C7" i="1"/>
  <c r="F20" i="1" l="1"/>
  <c r="F25" i="1"/>
  <c r="F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<sst xmlns="http://schemas.openxmlformats.org/spreadsheetml/2006/main" count="25" uniqueCount="24">
  <si>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</si>
  <si>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</si>
  <si>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</si>
  <si>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</si>
  <si>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</si>
  <si>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</si>
  <si>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</si>
  <si>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</si>
  <si>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</si>
  <si>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</si>
  <si>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</si>
  <si>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</si>
  <si>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</si>
  <si>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</si>
  <si>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</si>
  <si>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</si>
  <si>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</si>
  <si>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</si>
  <si>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</si>
  <si>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</si>
  <si>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F. No. 309</t>
  </si>
  <si>
    <t>F. No. 310</t>
  </si>
  <si>
    <t>SBI\RACPC - Santacruz (W)\Kondru Niranjan Reddy - F. No. 309</t>
  </si>
  <si>
    <t>SBI\RACPC - Santacruz (W)\Kondru Niranjan Reddy - F. No.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</si>
</sst>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F28" sqref="F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53" t="s">
        <v>20</v>
      </c>
      <c r="D2" s="28"/>
      <c r="E2" s="5"/>
      <c r="F2" s="53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25500</v>
      </c>
      <c r="D3" s="40" t="s">
        <v>17</v>
      </c>
      <c r="E3" s="5"/>
      <c r="F3" s="35">
        <v>25500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35">
        <v>2800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22700</v>
      </c>
      <c r="D5" s="29"/>
      <c r="E5" s="5"/>
      <c r="F5" s="35">
        <f>F3-F4</f>
        <v>22700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35">
        <f>F4</f>
        <v>2800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36">
        <f>G7-G8</f>
        <v>0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36">
        <f>F9-F7</f>
        <v>60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36">
        <f>90*F7/F9</f>
        <v>0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37">
        <f>F10%</f>
        <v>0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35">
        <f>F6*F11</f>
        <v>0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35">
        <f>F6-F12</f>
        <v>2800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22700</v>
      </c>
      <c r="D14" s="29"/>
      <c r="E14" s="5"/>
      <c r="F14" s="35">
        <f>F5</f>
        <v>22700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25500</v>
      </c>
      <c r="D16" s="29"/>
      <c r="E16" s="5"/>
      <c r="F16" s="40">
        <f>F14+F13</f>
        <v>25500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447</v>
      </c>
      <c r="D18" s="30"/>
      <c r="F18" s="43">
        <v>663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11398500</v>
      </c>
      <c r="D19" s="45"/>
      <c r="F19" s="38">
        <f>F16*F18+G20</f>
        <v>16906500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11170530</v>
      </c>
      <c r="D20" s="50"/>
      <c r="E20" s="51"/>
      <c r="F20" s="20">
        <f>F19*0.98</f>
        <v>16568370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9118800</v>
      </c>
      <c r="D21" s="32"/>
      <c r="E21" s="52"/>
      <c r="F21" s="20">
        <f>F19*0.8</f>
        <v>13525200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1251600</v>
      </c>
      <c r="D23" s="33"/>
      <c r="F23" s="39">
        <f>F4*F18</f>
        <v>1856400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C19*0.025/12</f>
        <v>23746.875</v>
      </c>
      <c r="D25" s="34"/>
      <c r="E25" s="48"/>
      <c r="F25" s="20">
        <f>F19*0.025/12</f>
        <v>35221.875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22</v>
      </c>
      <c r="B27" s="5"/>
      <c r="C27" s="34"/>
      <c r="D27" s="34"/>
      <c r="E27" s="17"/>
      <c r="F27" s="49" t="s">
        <v>23</v>
      </c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2025-01-27T12:28:17Z</dcterms:modified>
</cp:coreProperties>
</file>