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9143623-16B9-4DCC-9D28-0395E26B03D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/>
  <c r="C37" i="1" l="1"/>
  <c r="C29" i="1"/>
  <c r="C34" i="1"/>
  <c r="C35" i="1" l="1"/>
  <c r="H30" i="1"/>
  <c r="J28" i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8" i="1" s="1"/>
  <c r="I35" i="1" l="1"/>
  <c r="I34" i="1"/>
  <c r="H36" i="1"/>
  <c r="B17" i="1"/>
  <c r="B18" i="1" s="1"/>
  <c r="I27" i="1"/>
  <c r="F27" i="1"/>
  <c r="B19" i="1" l="1"/>
  <c r="F28" i="1"/>
  <c r="G28" i="1"/>
  <c r="F29" i="1"/>
  <c r="G29" i="1"/>
  <c r="F30" i="1"/>
  <c r="I28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<sst xmlns="http://schemas.openxmlformats.org/spreadsheetml/2006/main" count="35" uniqueCount="28">
  <si>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</si>
  <si>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</si>
  <si>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</si>
  <si>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</si>
  <si>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</si>
  <si>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</si>
  <si>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</si>
  <si>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</si>
  <si>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</si>
  <si>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</si>
  <si>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</si>
  <si>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</si>
  <si>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</si>
  <si>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</si>
  <si>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</si>
  <si>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</si>
  <si>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</si>
  <si>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</si>
  <si>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</si>
  <si>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</si>
  <si>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</si>
  <si>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Built up area</t>
  </si>
  <si>
    <t>DV</t>
  </si>
  <si>
    <t>SBA</t>
  </si>
  <si>
    <t>Agreement carpet area - 16</t>
  </si>
  <si>
    <t xml:space="preserve">Value </t>
  </si>
  <si>
    <t>RV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</si>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</sst>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39</xdr:row>
      <xdr:rowOff>172511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FC428D-7406-4D94-8130-96EECE9F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76020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239349</xdr:colOff>
      <xdr:row>40</xdr:row>
      <xdr:rowOff>86774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EA716E-34A5-4FF8-BEAE-3EF6B58E2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90500"/>
          <a:ext cx="8773749" cy="751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6000</v>
      </c>
      <c r="C3" s="17"/>
      <c r="D3" s="10"/>
      <c r="E3">
        <v>2016</v>
      </c>
      <c r="F3" s="3">
        <v>2025</v>
      </c>
      <c r="G3" s="4">
        <f>F3-E3</f>
        <v>9</v>
      </c>
      <c r="L3" s="3"/>
      <c r="M3" s="4"/>
    </row>
    <row r="4" spans="1:17" ht="33" x14ac:dyDescent="0.3">
      <c r="A4" s="52" t="s">
        <v>1</v>
      </c>
      <c r="B4" s="51">
        <v>2300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3700</v>
      </c>
      <c r="C5" s="17"/>
      <c r="D5" s="10"/>
      <c r="E5" s="8" t="s">
        <v>24</v>
      </c>
      <c r="F5" s="8" t="s">
        <v>21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2300</v>
      </c>
      <c r="C6" s="17"/>
      <c r="D6" s="50"/>
      <c r="E6" s="61"/>
      <c r="F6" s="3">
        <v>1234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9</v>
      </c>
      <c r="C7" s="18"/>
      <c r="D7" s="55"/>
      <c r="E7" s="56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51</v>
      </c>
      <c r="C8" s="18"/>
      <c r="D8" s="55"/>
      <c r="E8" s="56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13.5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0.13500000000000001</v>
      </c>
      <c r="C11" s="28"/>
      <c r="D11" s="58"/>
      <c r="E11" s="56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310.5</v>
      </c>
      <c r="C12" s="19"/>
      <c r="D12" s="59"/>
      <c r="E12" s="56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1989.5</v>
      </c>
      <c r="C13" s="19"/>
      <c r="D13" s="60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3700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5689.5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27</v>
      </c>
      <c r="B16" s="29">
        <v>1234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25</v>
      </c>
      <c r="B17" s="54">
        <f>B15*B16</f>
        <v>7020843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26</v>
      </c>
      <c r="B18" s="54">
        <f>B17*0.85</f>
        <v>5967716.5499999998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22</v>
      </c>
      <c r="B19" s="54">
        <f>B17*0.7</f>
        <v>4914590.0999999996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1234*B4</f>
        <v>2838200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B17*0.025/12</f>
        <v>14626.75625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23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/>
      <c r="C27" s="8">
        <v>1050</v>
      </c>
      <c r="D27" s="8"/>
      <c r="E27" s="8">
        <v>4500000</v>
      </c>
      <c r="F27" s="10" t="e">
        <f t="shared" ref="F27:F30" si="0">E27/B27</f>
        <v>#DIV/0!</v>
      </c>
      <c r="G27" s="10">
        <f>E27/C27</f>
        <v>4285.7142857142853</v>
      </c>
      <c r="H27" s="10" t="e">
        <f>E27/D27</f>
        <v>#DIV/0!</v>
      </c>
      <c r="I27" s="8" t="e">
        <f>C27/B27</f>
        <v>#DIV/0!</v>
      </c>
      <c r="J27" s="15"/>
    </row>
    <row r="28" spans="1:14" ht="17.25" x14ac:dyDescent="0.3">
      <c r="B28" s="9"/>
      <c r="C28" s="8">
        <v>735</v>
      </c>
      <c r="D28" s="8"/>
      <c r="E28" s="8">
        <v>3000000</v>
      </c>
      <c r="F28" s="10" t="e">
        <f t="shared" si="0"/>
        <v>#DIV/0!</v>
      </c>
      <c r="G28" s="10">
        <f>E28/C28</f>
        <v>4081.6326530612246</v>
      </c>
      <c r="H28" s="10" t="e">
        <f>E28/D28</f>
        <v>#DIV/0!</v>
      </c>
      <c r="I28" s="8" t="e">
        <f>C28/B28</f>
        <v>#DIV/0!</v>
      </c>
      <c r="J28" s="15" t="e">
        <f>D28/B28</f>
        <v>#DIV/0!</v>
      </c>
    </row>
    <row r="29" spans="1:14" x14ac:dyDescent="0.25">
      <c r="B29" s="9">
        <v>734</v>
      </c>
      <c r="C29" s="8">
        <f>B29*1.2</f>
        <v>880.8</v>
      </c>
      <c r="D29" s="8"/>
      <c r="E29" s="8">
        <v>6544000</v>
      </c>
      <c r="F29" s="10">
        <f t="shared" si="0"/>
        <v>8915.5313351498644</v>
      </c>
      <c r="G29" s="10">
        <f t="shared" ref="G29:G30" si="1">E29/C29</f>
        <v>7429.60944595822</v>
      </c>
      <c r="H29" s="10" t="e">
        <f>E29/D29</f>
        <v>#DIV/0!</v>
      </c>
      <c r="I29" s="8">
        <f>C29/B29</f>
        <v>1.2</v>
      </c>
    </row>
    <row r="30" spans="1:14" x14ac:dyDescent="0.25">
      <c r="B30" s="9"/>
      <c r="C30" s="8"/>
      <c r="D30" s="8">
        <v>1475</v>
      </c>
      <c r="E30" s="8">
        <v>7500000</v>
      </c>
      <c r="F30" s="10" t="e">
        <f t="shared" si="0"/>
        <v>#DIV/0!</v>
      </c>
      <c r="G30" s="10" t="e">
        <f t="shared" si="1"/>
        <v>#DIV/0!</v>
      </c>
      <c r="H30" s="10">
        <f>E30/D30</f>
        <v>5084.7457627118647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23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v>448</v>
      </c>
      <c r="C34" s="8">
        <f>B34*1.2</f>
        <v>537.6</v>
      </c>
      <c r="D34" s="8"/>
      <c r="E34" s="8">
        <v>2700000</v>
      </c>
      <c r="F34" s="8">
        <f>E34/B34</f>
        <v>6026.7857142857147</v>
      </c>
      <c r="G34" s="8">
        <f>E34/C34</f>
        <v>5022.3214285714284</v>
      </c>
      <c r="H34" s="10" t="e">
        <f>E34/D34</f>
        <v>#DIV/0!</v>
      </c>
      <c r="I34" s="62">
        <f>B15/F34</f>
        <v>0.94403555555555552</v>
      </c>
      <c r="J34" s="6"/>
    </row>
    <row r="35" spans="2:11" x14ac:dyDescent="0.25">
      <c r="B35" s="9">
        <v>643</v>
      </c>
      <c r="C35" s="8">
        <f>B35*1.2</f>
        <v>771.6</v>
      </c>
      <c r="D35" s="8"/>
      <c r="E35" s="8">
        <v>4250000</v>
      </c>
      <c r="F35" s="8">
        <f>E35/B35</f>
        <v>6609.6423017107309</v>
      </c>
      <c r="G35" s="8">
        <f>E35/C35</f>
        <v>5508.0352514256092</v>
      </c>
      <c r="H35" s="10" t="e">
        <f>E35/D35</f>
        <v>#DIV/0!</v>
      </c>
      <c r="I35" s="62">
        <f>B15/F35</f>
        <v>0.86078788235294124</v>
      </c>
    </row>
    <row r="36" spans="2:11" x14ac:dyDescent="0.25">
      <c r="B36" s="9"/>
      <c r="C36" s="8">
        <v>1740</v>
      </c>
      <c r="D36" s="8"/>
      <c r="E36" s="8">
        <v>8040000</v>
      </c>
      <c r="F36" s="8" t="e">
        <f>E36/B36</f>
        <v>#DIV/0!</v>
      </c>
      <c r="G36" s="8">
        <f>E36/C36</f>
        <v>4620.6896551724139</v>
      </c>
      <c r="H36" s="10" t="e">
        <f>B15/F36</f>
        <v>#DIV/0!</v>
      </c>
    </row>
    <row r="37" spans="2:11" x14ac:dyDescent="0.25">
      <c r="B37" s="8">
        <v>1028</v>
      </c>
      <c r="C37" s="8">
        <f>B37*1.2</f>
        <v>1233.5999999999999</v>
      </c>
      <c r="D37" s="42"/>
      <c r="E37" s="42">
        <v>7000000</v>
      </c>
      <c r="F37" s="8">
        <f>E37/B37</f>
        <v>6809.3385214007785</v>
      </c>
      <c r="G37" s="42">
        <f>E37/C37</f>
        <v>5674.4487678339819</v>
      </c>
      <c r="H37" s="10">
        <f>B16/F37</f>
        <v>0.18122171428571426</v>
      </c>
      <c r="K37" s="6"/>
    </row>
    <row r="38" spans="2:11" x14ac:dyDescent="0.25">
      <c r="B38" s="8"/>
      <c r="C38" s="42"/>
      <c r="D38" s="42"/>
      <c r="E38" s="42"/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2:11" ht="15.75" x14ac:dyDescent="0.25">
      <c r="B39" s="38"/>
      <c r="C39" s="8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39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1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2" sqref="P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2025-02-13T08:47:47Z</dcterms:modified>
</cp:coreProperties>
</file>