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M\MSME Thane\Pornima Manohar Jadhav\"/>
    </mc:Choice>
  </mc:AlternateContent>
  <xr:revisionPtr revIDLastSave="0" documentId="13_ncr:1_{578E22FD-9489-4E1A-9E16-7C3A96716A1B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Q2" i="4" l="1"/>
  <c r="C12" i="25" l="1"/>
  <c r="C5" i="25" l="1"/>
  <c r="C4" i="25"/>
  <c r="C3" i="25"/>
  <c r="P2" i="4"/>
  <c r="Q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<sst xmlns="http://schemas.openxmlformats.org/spreadsheetml/2006/main" count="129" uniqueCount="87">
  <si>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</si>
  <si>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</si>
  <si>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</si>
  <si>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</si>
  <si>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</si>
  <si>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</si>
  <si>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</si>
  <si>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</si>
  <si>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</si>
  <si>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</si>
  <si>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</si>
  <si>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</si>
  <si>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</si>
  <si>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</si>
  <si>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</si>
  <si>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</si>
  <si>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</si>
  <si>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</si>
  <si>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</si>
  <si>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</si>
  <si>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</si>
  <si>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</si>
  <si>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</si>
  <si>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</si>
  <si>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</si>
  <si>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</si>
  <si>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</si>
  <si>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</si>
  <si>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</si>
  <si>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</si>
  <si>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</si>
  <si>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</si>
  <si>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</si>
  <si>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</si>
  <si>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</si>
  <si>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</si>
  <si>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</si>
  <si>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</si>
  <si>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</si>
  <si>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</si>
  <si>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</si>
  <si>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</si>
  <si>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</si>
  <si>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</si>
  <si>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</si>
  <si>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</si>
  <si>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</si>
  <si>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</si>
  <si>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</si>
  <si>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</si>
  <si>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</si>
  <si>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</si>
  <si>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</si>
  <si>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</si>
  <si>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</si>
  <si>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</si>
  <si>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</si>
  <si>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</si>
  <si>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</si>
  <si>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</si>
  <si>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</si>
  <si>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</si>
  <si>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</si>
  <si>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</si>
  <si>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</si>
  <si>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</si>
  <si>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</si>
  <si>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</si>
  <si>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</si>
  <si>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</si>
  <si>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</si>
  <si>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</si>
  <si>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</si>
  <si>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</si>
  <si>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</si>
  <si>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</si>
  <si>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</si>
  <si>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</si>
  <si>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</si>
  <si>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</si>
  <si>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</si>
  <si>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</si>
  <si>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</si>
  <si>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</si>
  <si>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 xml:space="preserve"> </t>
  </si>
  <si>
    <t>IGR-04.10.24</t>
  </si>
  <si>
    <t>IGR-10.01.23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</si>
</sst>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9B923B-E191-438B-B735-C057E867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6FEA9-6747-455F-A48D-6C04E0D5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55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14000</v>
      </c>
      <c r="C3" s="19" t="s">
        <v>76</v>
      </c>
      <c r="D3" s="6" t="s">
        <v>72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11500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  <c r="D8" t="s">
        <v>84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11500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14000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520</v>
      </c>
      <c r="C18" s="20"/>
    </row>
    <row r="19" spans="1:4" x14ac:dyDescent="0.25">
      <c r="A19" s="13" t="s">
        <v>74</v>
      </c>
      <c r="B19" s="24">
        <f>B18*B16</f>
        <v>7280000</v>
      </c>
      <c r="C19" s="65"/>
      <c r="D19" s="58"/>
    </row>
    <row r="20" spans="1:4" x14ac:dyDescent="0.25">
      <c r="A20" s="13" t="s">
        <v>24</v>
      </c>
      <c r="B20" s="25">
        <f>B19*90%</f>
        <v>6552000</v>
      </c>
      <c r="C20" s="24">
        <f>B20*0.75</f>
        <v>4914000</v>
      </c>
      <c r="D20" s="58"/>
    </row>
    <row r="21" spans="1:4" x14ac:dyDescent="0.25">
      <c r="A21" s="13" t="s">
        <v>25</v>
      </c>
      <c r="B21" s="25">
        <f>B19*80%</f>
        <v>5824000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1300000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15166.666666666666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1" sqref="G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710</v>
      </c>
      <c r="C2" s="4">
        <f t="shared" ref="C2:C16" si="1">B2*1.2</f>
        <v>852</v>
      </c>
      <c r="D2" s="4">
        <f t="shared" ref="D2:D16" si="2">C2*1.2</f>
        <v>1022.4</v>
      </c>
      <c r="E2" s="5">
        <f t="shared" ref="E2:E16" si="3">R2</f>
        <v>11600000</v>
      </c>
      <c r="F2" s="4">
        <f t="shared" ref="F2:F15" si="4">ROUND((E2/B2),0)</f>
        <v>16338</v>
      </c>
      <c r="G2" s="4">
        <f t="shared" ref="G2:G15" si="5">ROUND((E2/C2),0)</f>
        <v>13615</v>
      </c>
      <c r="H2" s="4">
        <f t="shared" ref="H2:H15" si="6">ROUND((E2/D2),0)</f>
        <v>11346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650+60</f>
        <v>710</v>
      </c>
      <c r="R2" s="2">
        <v>11600000</v>
      </c>
      <c r="S2" s="2" t="s">
        <v>85</v>
      </c>
    </row>
    <row r="3" spans="1:19" x14ac:dyDescent="0.25">
      <c r="A3" s="4">
        <v>2</v>
      </c>
      <c r="B3" s="4">
        <f t="shared" si="0"/>
        <v>650</v>
      </c>
      <c r="C3" s="4">
        <f t="shared" si="1"/>
        <v>780</v>
      </c>
      <c r="D3" s="4">
        <f t="shared" si="2"/>
        <v>936</v>
      </c>
      <c r="E3" s="5">
        <f t="shared" si="3"/>
        <v>10250000</v>
      </c>
      <c r="F3" s="4">
        <f t="shared" si="4"/>
        <v>15769</v>
      </c>
      <c r="G3" s="4">
        <f t="shared" si="5"/>
        <v>13141</v>
      </c>
      <c r="H3" s="4">
        <f t="shared" si="6"/>
        <v>10951</v>
      </c>
      <c r="I3" s="4">
        <f t="shared" si="7"/>
        <v>0</v>
      </c>
      <c r="J3" s="4">
        <f t="shared" si="8"/>
        <v>0</v>
      </c>
      <c r="O3">
        <v>0</v>
      </c>
      <c r="P3">
        <v>780</v>
      </c>
      <c r="Q3">
        <f t="shared" ref="Q2:Q10" si="10">P3/1.2</f>
        <v>650</v>
      </c>
      <c r="R3" s="2">
        <v>10250000</v>
      </c>
      <c r="S3" s="2" t="s">
        <v>86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0</v>
      </c>
    </row>
    <row r="29" spans="1:19" s="9" customFormat="1" x14ac:dyDescent="0.25">
      <c r="C29" s="60" t="s">
        <v>1</v>
      </c>
      <c r="D29" s="60"/>
      <c r="F29" s="45" t="s">
        <v>72</v>
      </c>
      <c r="G29" s="45">
        <v>520</v>
      </c>
      <c r="H29" s="9" t="e">
        <f>G29/G28</f>
        <v>#DIV/0!</v>
      </c>
    </row>
    <row r="30" spans="1:19" s="9" customFormat="1" x14ac:dyDescent="0.25">
      <c r="F30" s="45" t="s">
        <v>73</v>
      </c>
      <c r="G30" s="45">
        <v>14000</v>
      </c>
    </row>
    <row r="31" spans="1:19" s="9" customFormat="1" x14ac:dyDescent="0.25">
      <c r="C31" s="63"/>
      <c r="D31" s="63"/>
      <c r="F31" s="63" t="s">
        <v>74</v>
      </c>
      <c r="G31" s="63">
        <f>G29*G30</f>
        <v>7280000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6552000</v>
      </c>
    </row>
    <row r="33" spans="3:7" s="9" customFormat="1" x14ac:dyDescent="0.25">
      <c r="C33" s="63"/>
      <c r="D33" s="63"/>
      <c r="F33" s="63" t="s">
        <v>25</v>
      </c>
      <c r="G33" s="63">
        <f>G31*80%</f>
        <v>5824000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2025-01-25T08:31:45Z</dcterms:modified>
</cp:coreProperties>
</file>