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V40" i="4" l="1"/>
  <c r="O14" i="17"/>
  <c r="O12" i="15"/>
  <c r="V36" i="4" l="1"/>
  <c r="H30" i="4"/>
  <c r="P17" i="4" l="1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Q6" i="4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Q7" i="4"/>
  <c r="B7" i="4" s="1"/>
  <c r="C7" i="4" s="1"/>
  <c r="D7" i="4" s="1"/>
  <c r="J7" i="4"/>
  <c r="I7" i="4"/>
  <c r="E7" i="4"/>
  <c r="A7" i="4"/>
  <c r="Q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<sst xmlns="http://schemas.openxmlformats.org/spreadsheetml/2006/main" count="45" uniqueCount="39">
  <si>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</si>
  <si>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</si>
  <si>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</si>
  <si>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</si>
  <si>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</si>
  <si>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</si>
  <si>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</si>
  <si>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</si>
  <si>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</si>
  <si>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</si>
  <si>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</si>
  <si>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</si>
  <si>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</si>
  <si>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</si>
  <si>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</si>
  <si>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</si>
  <si>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</si>
  <si>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</si>
  <si>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</si>
  <si>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</si>
  <si>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</si>
  <si>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</si>
  <si>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</si>
  <si>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</si>
  <si>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</si>
  <si>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</si>
  <si>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</si>
  <si>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</si>
  <si>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</si>
  <si>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</si>
  <si>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</si>
  <si>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</si>
  <si>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</si>
  <si>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</si>
  <si>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</si>
  <si>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</si>
  <si>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</si>
  <si>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Ambarnath Branch ) - Mr. Lakshmanan Prabhakaran Sastry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</si>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</sst>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4" borderId="0" xfId="0" applyFont="1" applyFill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13</xdr:col>
      <xdr:colOff>572346</xdr:colOff>
      <xdr:row>28</xdr:row>
      <xdr:rowOff>172165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058746" cy="5125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14</xdr:col>
      <xdr:colOff>124693</xdr:colOff>
      <xdr:row>33</xdr:row>
      <xdr:rowOff>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524000"/>
          <a:ext cx="6220693" cy="4763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105640</xdr:colOff>
      <xdr:row>28</xdr:row>
      <xdr:rowOff>67376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6201640" cy="5020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96114</xdr:colOff>
      <xdr:row>28</xdr:row>
      <xdr:rowOff>143566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192114" cy="49536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600925</xdr:colOff>
      <xdr:row>34</xdr:row>
      <xdr:rowOff>115034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6087325" cy="52585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20</xdr:col>
      <xdr:colOff>534581</xdr:colOff>
      <xdr:row>28</xdr:row>
      <xdr:rowOff>10218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81000"/>
          <a:ext cx="8459381" cy="49632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535006</xdr:colOff>
      <xdr:row>31</xdr:row>
      <xdr:rowOff>86535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1507806" cy="5801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14</xdr:col>
      <xdr:colOff>372463</xdr:colOff>
      <xdr:row>32</xdr:row>
      <xdr:rowOff>153219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7078063" cy="586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D1" zoomScaleNormal="100" workbookViewId="0">
      <selection activeCell="A12" sqref="A12:R1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304.16666666666669</v>
      </c>
      <c r="C3" s="4">
        <f t="shared" ref="C3:C8" si="2">B3*1.2</f>
        <v>365</v>
      </c>
      <c r="D3" s="4">
        <f t="shared" ref="D3:D8" si="3">C3*1.2</f>
        <v>438</v>
      </c>
      <c r="E3" s="5">
        <f t="shared" ref="E3:E8" si="4">R3</f>
        <v>2800000</v>
      </c>
      <c r="F3" s="4">
        <f t="shared" ref="F3:F8" si="5">ROUND((E3/B3),0)</f>
        <v>9205</v>
      </c>
      <c r="G3" s="4">
        <f t="shared" ref="G3:G8" si="6">ROUND((E3/C3),0)</f>
        <v>7671</v>
      </c>
      <c r="H3" s="9">
        <f t="shared" ref="H3:H8" si="7">ROUND((E3/D3),0)</f>
        <v>6393</v>
      </c>
      <c r="I3" s="4" t="e">
        <f>#REF!</f>
        <v>#REF!</v>
      </c>
      <c r="J3" s="4">
        <f t="shared" ref="J3:J8" si="8">S3</f>
        <v>0</v>
      </c>
      <c r="O3">
        <v>0</v>
      </c>
      <c r="P3">
        <v>365</v>
      </c>
      <c r="Q3">
        <f t="shared" ref="Q3:Q8" si="9">P3/1.2</f>
        <v>304.16666666666669</v>
      </c>
      <c r="R3" s="2">
        <v>2800000</v>
      </c>
    </row>
    <row r="4" spans="1:20" x14ac:dyDescent="0.25">
      <c r="A4" s="4">
        <f t="shared" ref="A4:A6" si="10">N4</f>
        <v>0</v>
      </c>
      <c r="B4" s="4">
        <f t="shared" ref="B4:B6" si="11">Q4</f>
        <v>348.33333333333337</v>
      </c>
      <c r="C4" s="4">
        <f t="shared" ref="C4:C6" si="12">B4*1.2</f>
        <v>418.00000000000006</v>
      </c>
      <c r="D4" s="4">
        <f t="shared" ref="D4:D6" si="13">C4*1.2</f>
        <v>501.6</v>
      </c>
      <c r="E4" s="5">
        <f t="shared" ref="E4:E6" si="14">R4</f>
        <v>2800000</v>
      </c>
      <c r="F4" s="4">
        <f t="shared" ref="F4:F6" si="15">ROUND((E4/B4),0)</f>
        <v>8038</v>
      </c>
      <c r="G4" s="4">
        <f t="shared" ref="G4:G6" si="16">ROUND((E4/C4),0)</f>
        <v>6699</v>
      </c>
      <c r="H4" s="9">
        <f t="shared" ref="H4:H6" si="17">ROUND((E4/D4),0)</f>
        <v>5582</v>
      </c>
      <c r="I4" s="4" t="e">
        <f>#REF!</f>
        <v>#REF!</v>
      </c>
      <c r="J4" s="4">
        <f t="shared" ref="J4:J6" si="18">S4</f>
        <v>0</v>
      </c>
      <c r="O4">
        <v>0</v>
      </c>
      <c r="P4">
        <v>418</v>
      </c>
      <c r="Q4">
        <f t="shared" ref="Q4:Q6" si="19">P4/1.2</f>
        <v>348.33333333333337</v>
      </c>
      <c r="R4" s="2">
        <v>2800000</v>
      </c>
    </row>
    <row r="5" spans="1:20" s="52" customFormat="1" x14ac:dyDescent="0.25">
      <c r="A5" s="50">
        <f t="shared" si="10"/>
        <v>0</v>
      </c>
      <c r="B5" s="50">
        <f t="shared" si="11"/>
        <v>479.16666666666669</v>
      </c>
      <c r="C5" s="50">
        <f t="shared" si="12"/>
        <v>575</v>
      </c>
      <c r="D5" s="50">
        <f t="shared" si="13"/>
        <v>690</v>
      </c>
      <c r="E5" s="51">
        <f t="shared" si="14"/>
        <v>5273000</v>
      </c>
      <c r="F5" s="50">
        <f t="shared" si="15"/>
        <v>11005</v>
      </c>
      <c r="G5" s="50">
        <f t="shared" si="16"/>
        <v>9170</v>
      </c>
      <c r="H5" s="50">
        <f t="shared" si="17"/>
        <v>7642</v>
      </c>
      <c r="I5" s="50" t="e">
        <f>#REF!</f>
        <v>#REF!</v>
      </c>
      <c r="J5" s="50">
        <f t="shared" si="18"/>
        <v>0</v>
      </c>
      <c r="O5" s="52">
        <v>0</v>
      </c>
      <c r="P5" s="52">
        <v>575</v>
      </c>
      <c r="Q5" s="52">
        <f t="shared" si="19"/>
        <v>479.16666666666669</v>
      </c>
      <c r="R5" s="53">
        <v>5273000</v>
      </c>
    </row>
    <row r="6" spans="1:20" x14ac:dyDescent="0.25">
      <c r="A6" s="4">
        <f t="shared" si="10"/>
        <v>0</v>
      </c>
      <c r="B6" s="4">
        <f t="shared" si="11"/>
        <v>479.16666666666669</v>
      </c>
      <c r="C6" s="4">
        <f t="shared" si="12"/>
        <v>575</v>
      </c>
      <c r="D6" s="4">
        <f t="shared" si="13"/>
        <v>690</v>
      </c>
      <c r="E6" s="5">
        <f t="shared" si="14"/>
        <v>4500000</v>
      </c>
      <c r="F6" s="4">
        <f t="shared" si="15"/>
        <v>9391</v>
      </c>
      <c r="G6" s="4">
        <f t="shared" si="16"/>
        <v>7826</v>
      </c>
      <c r="H6" s="9">
        <f t="shared" si="17"/>
        <v>6522</v>
      </c>
      <c r="I6" s="4" t="e">
        <f>#REF!</f>
        <v>#REF!</v>
      </c>
      <c r="J6" s="4">
        <f t="shared" si="18"/>
        <v>0</v>
      </c>
      <c r="O6">
        <v>0</v>
      </c>
      <c r="P6">
        <v>575</v>
      </c>
      <c r="Q6">
        <f t="shared" si="19"/>
        <v>479.16666666666669</v>
      </c>
      <c r="R6" s="2">
        <v>4500000</v>
      </c>
    </row>
    <row r="7" spans="1:20" s="52" customFormat="1" x14ac:dyDescent="0.25">
      <c r="A7" s="50">
        <f t="shared" si="0"/>
        <v>0</v>
      </c>
      <c r="B7" s="50">
        <f t="shared" si="1"/>
        <v>304.16666666666669</v>
      </c>
      <c r="C7" s="50">
        <f t="shared" si="2"/>
        <v>365</v>
      </c>
      <c r="D7" s="50">
        <f t="shared" si="3"/>
        <v>438</v>
      </c>
      <c r="E7" s="51">
        <f t="shared" si="4"/>
        <v>3347000</v>
      </c>
      <c r="F7" s="50">
        <f t="shared" si="5"/>
        <v>11004</v>
      </c>
      <c r="G7" s="50">
        <f t="shared" si="6"/>
        <v>9170</v>
      </c>
      <c r="H7" s="50">
        <f t="shared" si="7"/>
        <v>7642</v>
      </c>
      <c r="I7" s="50" t="e">
        <f>#REF!</f>
        <v>#REF!</v>
      </c>
      <c r="J7" s="50">
        <f t="shared" si="8"/>
        <v>0</v>
      </c>
      <c r="O7" s="52">
        <v>0</v>
      </c>
      <c r="P7" s="52">
        <v>365</v>
      </c>
      <c r="Q7" s="52">
        <f t="shared" si="9"/>
        <v>304.16666666666669</v>
      </c>
      <c r="R7" s="53">
        <v>3347000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ref="P8" si="20">O8/1.2</f>
        <v>0</v>
      </c>
      <c r="Q8">
        <f t="shared" si="9"/>
        <v>0</v>
      </c>
      <c r="R8" s="2">
        <v>0</v>
      </c>
    </row>
    <row r="9" spans="1:20" x14ac:dyDescent="0.25">
      <c r="A9" s="4">
        <f t="shared" ref="A9:A11" si="21">N9</f>
        <v>0</v>
      </c>
      <c r="B9" s="4">
        <f t="shared" ref="B9:B11" si="22">Q9</f>
        <v>0</v>
      </c>
      <c r="C9" s="4">
        <f t="shared" ref="C9:C11" si="23">B9*1.2</f>
        <v>0</v>
      </c>
      <c r="D9" s="4">
        <f t="shared" ref="D9:D11" si="24">C9*1.2</f>
        <v>0</v>
      </c>
      <c r="E9" s="5">
        <f t="shared" ref="E9:E11" si="25">R9</f>
        <v>0</v>
      </c>
      <c r="F9" s="4" t="e">
        <f t="shared" ref="F9:F11" si="26">ROUND((E9/B9),0)</f>
        <v>#DIV/0!</v>
      </c>
      <c r="G9" s="4" t="e">
        <f t="shared" ref="G9:G11" si="27">ROUND((E9/C9),0)</f>
        <v>#DIV/0!</v>
      </c>
      <c r="H9" s="9" t="e">
        <f t="shared" ref="H9:H11" si="28">ROUND((E9/D9),0)</f>
        <v>#DIV/0!</v>
      </c>
      <c r="I9" s="4" t="e">
        <f>#REF!</f>
        <v>#REF!</v>
      </c>
      <c r="J9" s="4">
        <f t="shared" ref="J9:J11" si="29">S9</f>
        <v>0</v>
      </c>
      <c r="O9">
        <v>0</v>
      </c>
      <c r="P9">
        <f t="shared" ref="P9:Q11" si="30">O9/1.2</f>
        <v>0</v>
      </c>
      <c r="Q9">
        <f t="shared" si="30"/>
        <v>0</v>
      </c>
      <c r="R9" s="2">
        <v>0</v>
      </c>
    </row>
    <row r="10" spans="1:20" x14ac:dyDescent="0.2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9" t="e">
        <f t="shared" si="28"/>
        <v>#DIV/0!</v>
      </c>
      <c r="I10" s="4" t="e">
        <f>#REF!</f>
        <v>#REF!</v>
      </c>
      <c r="J10" s="4">
        <f t="shared" si="29"/>
        <v>0</v>
      </c>
      <c r="O10">
        <v>0</v>
      </c>
      <c r="P10">
        <f t="shared" si="30"/>
        <v>0</v>
      </c>
      <c r="Q10">
        <f t="shared" si="30"/>
        <v>0</v>
      </c>
      <c r="R10" s="2">
        <v>0</v>
      </c>
    </row>
    <row r="11" spans="1:20" x14ac:dyDescent="0.2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9" t="e">
        <f t="shared" si="26"/>
        <v>#DIV/0!</v>
      </c>
      <c r="G11" s="9" t="e">
        <f t="shared" si="27"/>
        <v>#DIV/0!</v>
      </c>
      <c r="H11" s="9" t="e">
        <f t="shared" si="28"/>
        <v>#DIV/0!</v>
      </c>
      <c r="I11" s="4" t="e">
        <f>#REF!</f>
        <v>#REF!</v>
      </c>
      <c r="J11" s="4">
        <f t="shared" si="29"/>
        <v>0</v>
      </c>
      <c r="O11">
        <v>0</v>
      </c>
      <c r="P11">
        <f t="shared" si="30"/>
        <v>0</v>
      </c>
      <c r="Q11">
        <f t="shared" si="30"/>
        <v>0</v>
      </c>
      <c r="R11" s="2">
        <v>0</v>
      </c>
    </row>
    <row r="12" spans="1:20" ht="36.75" customHeight="1" x14ac:dyDescent="0.25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4.25" customHeight="1" x14ac:dyDescent="0.25">
      <c r="A13" s="4">
        <f t="shared" ref="A13:A25" si="31">N13</f>
        <v>0</v>
      </c>
      <c r="B13" s="4">
        <f t="shared" ref="B13:B25" si="32">Q13</f>
        <v>583.33333333333337</v>
      </c>
      <c r="C13" s="4">
        <f t="shared" ref="C13:C25" si="33">B13*1.2</f>
        <v>700</v>
      </c>
      <c r="D13" s="4">
        <f t="shared" ref="D13:D25" si="34">C13*1.2</f>
        <v>840</v>
      </c>
      <c r="E13" s="5">
        <f t="shared" ref="E13:E25" si="35">R13</f>
        <v>5500000</v>
      </c>
      <c r="F13" s="9">
        <f t="shared" ref="F13:F25" si="36">ROUND((E13/B13),0)</f>
        <v>9429</v>
      </c>
      <c r="G13" s="9">
        <f t="shared" ref="G13:G25" si="37">ROUND((E13/C13),0)</f>
        <v>7857</v>
      </c>
      <c r="H13" s="9">
        <f t="shared" ref="H13:H25" si="38">ROUND((E13/D13),0)</f>
        <v>6548</v>
      </c>
      <c r="I13" s="4" t="e">
        <f>#REF!</f>
        <v>#REF!</v>
      </c>
      <c r="J13" s="4">
        <f t="shared" ref="J13:J25" si="39">S13</f>
        <v>0</v>
      </c>
      <c r="O13">
        <v>0</v>
      </c>
      <c r="P13">
        <v>700</v>
      </c>
      <c r="Q13">
        <f t="shared" ref="P13:Q25" si="40">P13/1.2</f>
        <v>583.33333333333337</v>
      </c>
      <c r="R13" s="2">
        <v>5500000</v>
      </c>
    </row>
    <row r="14" spans="1:20" s="52" customFormat="1" ht="14.25" customHeight="1" x14ac:dyDescent="0.25">
      <c r="A14" s="50">
        <f t="shared" ref="A14:A17" si="41">N14</f>
        <v>0</v>
      </c>
      <c r="B14" s="50">
        <f t="shared" ref="B14:B17" si="42">Q14</f>
        <v>485</v>
      </c>
      <c r="C14" s="50">
        <f t="shared" ref="C14:C17" si="43">B14*1.2</f>
        <v>582</v>
      </c>
      <c r="D14" s="50">
        <f t="shared" ref="D14:D17" si="44">C14*1.2</f>
        <v>698.4</v>
      </c>
      <c r="E14" s="51">
        <f t="shared" ref="E14:E17" si="45">R14</f>
        <v>6300000</v>
      </c>
      <c r="F14" s="50">
        <f t="shared" ref="F14:F17" si="46">ROUND((E14/B14),0)</f>
        <v>12990</v>
      </c>
      <c r="G14" s="50">
        <f t="shared" ref="G14:G17" si="47">ROUND((E14/C14),0)</f>
        <v>10825</v>
      </c>
      <c r="H14" s="50">
        <f t="shared" ref="H14:H17" si="48">ROUND((E14/D14),0)</f>
        <v>9021</v>
      </c>
      <c r="I14" s="50" t="e">
        <f>#REF!</f>
        <v>#REF!</v>
      </c>
      <c r="J14" s="50">
        <f t="shared" ref="J14:J17" si="49">S14</f>
        <v>0</v>
      </c>
      <c r="O14" s="52">
        <v>0</v>
      </c>
      <c r="P14" s="52">
        <f t="shared" ref="P14:P17" si="50">O14/1.2</f>
        <v>0</v>
      </c>
      <c r="Q14" s="52">
        <v>485</v>
      </c>
      <c r="R14" s="53">
        <v>6300000</v>
      </c>
    </row>
    <row r="15" spans="1:20" s="52" customFormat="1" ht="14.25" customHeight="1" x14ac:dyDescent="0.25">
      <c r="A15" s="50">
        <f t="shared" si="41"/>
        <v>0</v>
      </c>
      <c r="B15" s="50">
        <f t="shared" si="42"/>
        <v>385</v>
      </c>
      <c r="C15" s="50">
        <f t="shared" si="43"/>
        <v>462</v>
      </c>
      <c r="D15" s="50">
        <f t="shared" si="44"/>
        <v>554.4</v>
      </c>
      <c r="E15" s="51">
        <f t="shared" si="45"/>
        <v>5200000</v>
      </c>
      <c r="F15" s="50">
        <f t="shared" si="46"/>
        <v>13506</v>
      </c>
      <c r="G15" s="50">
        <f t="shared" si="47"/>
        <v>11255</v>
      </c>
      <c r="H15" s="50">
        <f t="shared" si="48"/>
        <v>9380</v>
      </c>
      <c r="I15" s="50" t="e">
        <f>#REF!</f>
        <v>#REF!</v>
      </c>
      <c r="J15" s="50">
        <f t="shared" si="49"/>
        <v>0</v>
      </c>
      <c r="O15" s="52">
        <v>0</v>
      </c>
      <c r="P15" s="52">
        <f t="shared" si="50"/>
        <v>0</v>
      </c>
      <c r="Q15" s="52">
        <v>385</v>
      </c>
      <c r="R15" s="53">
        <v>5200000</v>
      </c>
    </row>
    <row r="16" spans="1:20" ht="14.25" customHeight="1" x14ac:dyDescent="0.25">
      <c r="A16" s="4">
        <f t="shared" si="41"/>
        <v>0</v>
      </c>
      <c r="B16" s="4">
        <f t="shared" si="42"/>
        <v>0</v>
      </c>
      <c r="C16" s="4">
        <f t="shared" si="43"/>
        <v>0</v>
      </c>
      <c r="D16" s="4">
        <f t="shared" si="44"/>
        <v>0</v>
      </c>
      <c r="E16" s="5">
        <f t="shared" si="45"/>
        <v>0</v>
      </c>
      <c r="F16" s="9" t="e">
        <f t="shared" si="46"/>
        <v>#DIV/0!</v>
      </c>
      <c r="G16" s="9" t="e">
        <f t="shared" si="47"/>
        <v>#DIV/0!</v>
      </c>
      <c r="H16" s="9" t="e">
        <f t="shared" si="48"/>
        <v>#DIV/0!</v>
      </c>
      <c r="I16" s="4" t="e">
        <f>#REF!</f>
        <v>#REF!</v>
      </c>
      <c r="J16" s="4">
        <f t="shared" si="49"/>
        <v>0</v>
      </c>
      <c r="O16">
        <v>0</v>
      </c>
      <c r="P16">
        <f t="shared" si="50"/>
        <v>0</v>
      </c>
      <c r="Q16">
        <f t="shared" ref="Q14:Q17" si="51">P16/1.2</f>
        <v>0</v>
      </c>
      <c r="R16" s="2">
        <v>0</v>
      </c>
    </row>
    <row r="17" spans="1:25" ht="14.25" customHeight="1" x14ac:dyDescent="0.25">
      <c r="A17" s="4">
        <f t="shared" si="41"/>
        <v>0</v>
      </c>
      <c r="B17" s="4">
        <f t="shared" si="42"/>
        <v>0</v>
      </c>
      <c r="C17" s="4">
        <f t="shared" si="43"/>
        <v>0</v>
      </c>
      <c r="D17" s="4">
        <f t="shared" si="44"/>
        <v>0</v>
      </c>
      <c r="E17" s="5">
        <f t="shared" si="45"/>
        <v>0</v>
      </c>
      <c r="F17" s="9" t="e">
        <f t="shared" si="46"/>
        <v>#DIV/0!</v>
      </c>
      <c r="G17" s="9" t="e">
        <f t="shared" si="47"/>
        <v>#DIV/0!</v>
      </c>
      <c r="H17" s="9" t="e">
        <f t="shared" si="48"/>
        <v>#DIV/0!</v>
      </c>
      <c r="I17" s="4" t="e">
        <f>#REF!</f>
        <v>#REF!</v>
      </c>
      <c r="J17" s="4">
        <f t="shared" si="49"/>
        <v>0</v>
      </c>
      <c r="O17">
        <v>0</v>
      </c>
      <c r="P17">
        <f t="shared" si="50"/>
        <v>0</v>
      </c>
      <c r="Q17">
        <f t="shared" si="51"/>
        <v>0</v>
      </c>
      <c r="R17" s="2">
        <v>0</v>
      </c>
    </row>
    <row r="18" spans="1:25" ht="14.25" customHeight="1" x14ac:dyDescent="0.25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5" ht="14.25" customHeight="1" x14ac:dyDescent="0.25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5" ht="14.25" customHeight="1" x14ac:dyDescent="0.25">
      <c r="A20" s="4">
        <f t="shared" si="31"/>
        <v>0</v>
      </c>
      <c r="B20" s="4">
        <f t="shared" si="32"/>
        <v>0</v>
      </c>
      <c r="C20" s="4">
        <f t="shared" si="33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5" ht="14.25" customHeight="1" x14ac:dyDescent="0.25">
      <c r="A21" s="4">
        <f t="shared" si="31"/>
        <v>0</v>
      </c>
      <c r="B21" s="4">
        <f t="shared" si="32"/>
        <v>0</v>
      </c>
      <c r="C21" s="4">
        <f t="shared" si="33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5" ht="14.25" customHeight="1" x14ac:dyDescent="0.25">
      <c r="A22" s="4">
        <f t="shared" si="31"/>
        <v>0</v>
      </c>
      <c r="B22" s="4">
        <f t="shared" si="32"/>
        <v>0</v>
      </c>
      <c r="C22" s="4">
        <f t="shared" si="33"/>
        <v>0</v>
      </c>
      <c r="D22" s="4">
        <f t="shared" si="34"/>
        <v>0</v>
      </c>
      <c r="E22" s="5">
        <f t="shared" si="35"/>
        <v>0</v>
      </c>
      <c r="F22" s="9" t="e">
        <f t="shared" si="36"/>
        <v>#DIV/0!</v>
      </c>
      <c r="G22" s="9" t="e">
        <f t="shared" si="37"/>
        <v>#DIV/0!</v>
      </c>
      <c r="H22" s="9" t="e">
        <f t="shared" si="38"/>
        <v>#DIV/0!</v>
      </c>
      <c r="I22" s="4" t="e">
        <f>#REF!</f>
        <v>#REF!</v>
      </c>
      <c r="J22" s="4">
        <f t="shared" si="39"/>
        <v>0</v>
      </c>
      <c r="O22">
        <v>0</v>
      </c>
      <c r="P22">
        <f t="shared" si="40"/>
        <v>0</v>
      </c>
      <c r="Q22">
        <f t="shared" si="40"/>
        <v>0</v>
      </c>
      <c r="R22" s="2">
        <v>0</v>
      </c>
    </row>
    <row r="23" spans="1:25" ht="14.25" customHeight="1" x14ac:dyDescent="0.25">
      <c r="A23" s="4">
        <f t="shared" si="31"/>
        <v>0</v>
      </c>
      <c r="B23" s="4">
        <f t="shared" si="32"/>
        <v>0</v>
      </c>
      <c r="C23" s="4">
        <f t="shared" si="33"/>
        <v>0</v>
      </c>
      <c r="D23" s="4">
        <f t="shared" si="34"/>
        <v>0</v>
      </c>
      <c r="E23" s="5">
        <f t="shared" si="35"/>
        <v>0</v>
      </c>
      <c r="F23" s="9" t="e">
        <f t="shared" si="36"/>
        <v>#DIV/0!</v>
      </c>
      <c r="G23" s="9" t="e">
        <f t="shared" si="37"/>
        <v>#DIV/0!</v>
      </c>
      <c r="H23" s="9" t="e">
        <f t="shared" si="38"/>
        <v>#DIV/0!</v>
      </c>
      <c r="I23" s="4" t="e">
        <f>#REF!</f>
        <v>#REF!</v>
      </c>
      <c r="J23" s="4">
        <f t="shared" si="39"/>
        <v>0</v>
      </c>
      <c r="O23">
        <v>0</v>
      </c>
      <c r="P23">
        <f t="shared" si="40"/>
        <v>0</v>
      </c>
      <c r="Q23">
        <f t="shared" si="40"/>
        <v>0</v>
      </c>
      <c r="R23" s="2">
        <v>0</v>
      </c>
    </row>
    <row r="24" spans="1:25" ht="14.25" customHeight="1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5" x14ac:dyDescent="0.25">
      <c r="A25" s="4">
        <f t="shared" si="31"/>
        <v>0</v>
      </c>
      <c r="B25" s="4">
        <f t="shared" si="32"/>
        <v>0</v>
      </c>
      <c r="C25" s="4">
        <f t="shared" si="33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4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 t="s">
        <v>38</v>
      </c>
      <c r="G30">
        <v>35.31</v>
      </c>
      <c r="H30">
        <f>G30*10.764</f>
        <v>380.07684</v>
      </c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1984</v>
      </c>
      <c r="W33" s="33" t="s">
        <v>23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24</v>
      </c>
      <c r="V34" s="35">
        <f>V32-V33</f>
        <v>41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-19</v>
      </c>
      <c r="W35" s="49"/>
      <c r="X35" s="26"/>
      <c r="Y35" s="7"/>
    </row>
    <row r="36" spans="7:25" ht="16.5" x14ac:dyDescent="0.3">
      <c r="S36" s="10"/>
      <c r="T36" s="10"/>
      <c r="U36" s="37" t="s">
        <v>25</v>
      </c>
      <c r="V36" s="38">
        <f>380*2200</f>
        <v>836000</v>
      </c>
      <c r="W36" s="33"/>
      <c r="X36" s="26"/>
      <c r="Y36" s="7"/>
    </row>
    <row r="37" spans="7:25" ht="16.5" x14ac:dyDescent="0.3">
      <c r="S37" s="10"/>
      <c r="T37" s="10"/>
      <c r="U37" s="37" t="s">
        <v>26</v>
      </c>
      <c r="V37" s="35"/>
      <c r="W37" s="33"/>
      <c r="X37" s="26"/>
      <c r="Y37" s="7"/>
    </row>
    <row r="38" spans="7:25" ht="39" customHeight="1" x14ac:dyDescent="0.3">
      <c r="P38" s="48" t="s">
        <v>37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27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28</v>
      </c>
      <c r="V40" s="35">
        <f>V39*41/60</f>
        <v>61.5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0.61499999999999999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29</v>
      </c>
      <c r="V42" s="41">
        <f>ROUND((V36*V41),0)</f>
        <v>514140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16</v>
      </c>
      <c r="V43" s="41">
        <v>380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5">
        <v>10600</v>
      </c>
      <c r="W44" s="33"/>
      <c r="X44" s="18"/>
      <c r="Y44" s="7"/>
    </row>
    <row r="45" spans="7:25" ht="16.5" x14ac:dyDescent="0.3">
      <c r="S45" s="10"/>
      <c r="T45" s="10"/>
      <c r="U45" s="37" t="s">
        <v>30</v>
      </c>
      <c r="V45" s="38">
        <f>V44*V43</f>
        <v>4028000</v>
      </c>
      <c r="W45" s="33"/>
      <c r="X45" s="26"/>
      <c r="Y45" s="7"/>
    </row>
    <row r="46" spans="7:25" ht="16.5" x14ac:dyDescent="0.3">
      <c r="S46" s="10"/>
      <c r="T46" s="10"/>
      <c r="U46" s="42" t="s">
        <v>31</v>
      </c>
      <c r="V46" s="43">
        <f>V45-V42</f>
        <v>3513860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32</v>
      </c>
      <c r="V47" s="43">
        <f>V46*0.9</f>
        <v>3162474</v>
      </c>
      <c r="W47" s="33"/>
      <c r="X47" s="28"/>
      <c r="Y47" s="7"/>
    </row>
    <row r="48" spans="7:25" ht="16.5" x14ac:dyDescent="0.3">
      <c r="S48" s="11"/>
      <c r="T48" s="10"/>
      <c r="U48" s="42" t="s">
        <v>33</v>
      </c>
      <c r="V48" s="45">
        <f>V46*0.8</f>
        <v>2811088</v>
      </c>
      <c r="W48" s="33"/>
      <c r="X48" s="29"/>
      <c r="Y48" s="7"/>
    </row>
    <row r="49" spans="15:25" ht="16.5" x14ac:dyDescent="0.3">
      <c r="S49" s="10"/>
      <c r="T49" s="10"/>
      <c r="U49" s="42" t="s">
        <v>34</v>
      </c>
      <c r="V49" s="46">
        <f>V46*0.025/12</f>
        <v>7320.541666666667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Q8" sqref="Q8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C29" sqref="C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opLeftCell="A4" zoomScaleNormal="100" workbookViewId="0">
      <selection activeCell="O9" sqref="O9:O12"/>
    </sheetView>
  </sheetViews>
  <sheetFormatPr defaultRowHeight="15" x14ac:dyDescent="0.25"/>
  <cols>
    <col min="15" max="15" width="24.7109375" customWidth="1"/>
  </cols>
  <sheetData>
    <row r="2" spans="1:15" x14ac:dyDescent="0.25">
      <c r="A2" s="6"/>
    </row>
    <row r="9" spans="1:15" x14ac:dyDescent="0.25">
      <c r="O9">
        <v>4900000</v>
      </c>
    </row>
    <row r="10" spans="1:15" x14ac:dyDescent="0.25">
      <c r="O10">
        <v>343000</v>
      </c>
    </row>
    <row r="11" spans="1:15" x14ac:dyDescent="0.25">
      <c r="O11">
        <v>30000</v>
      </c>
    </row>
    <row r="12" spans="1:15" x14ac:dyDescent="0.25">
      <c r="O12">
        <f>SUM(O9:O11)</f>
        <v>5273000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C1" zoomScaleNormal="100" workbookViewId="0">
      <selection activeCell="E2" sqref="E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1:O14"/>
  <sheetViews>
    <sheetView topLeftCell="A10" zoomScaleNormal="100" workbookViewId="0">
      <selection activeCell="O11" sqref="O11:O14"/>
    </sheetView>
  </sheetViews>
  <sheetFormatPr defaultRowHeight="15" x14ac:dyDescent="0.25"/>
  <cols>
    <col min="15" max="15" width="11.85546875" customWidth="1"/>
  </cols>
  <sheetData>
    <row r="11" spans="15:15" x14ac:dyDescent="0.25">
      <c r="O11">
        <v>3100000</v>
      </c>
    </row>
    <row r="12" spans="15:15" x14ac:dyDescent="0.25">
      <c r="O12">
        <v>217000</v>
      </c>
    </row>
    <row r="13" spans="15:15" x14ac:dyDescent="0.25">
      <c r="O13">
        <v>30000</v>
      </c>
    </row>
    <row r="14" spans="15:15" x14ac:dyDescent="0.25">
      <c r="O14">
        <f>SUM(O11:O13)</f>
        <v>3347000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H3" sqref="H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3" sqref="D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2025-02-03T06:04:40Z</dcterms:modified>
</cp:coreProperties>
</file>