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Nashik\Project Nashik\SBI\Neelkamal Sarita\Neelkamal Sarita Phase -1\"/>
    </mc:Choice>
  </mc:AlternateContent>
  <xr:revisionPtr revIDLastSave="0" documentId="13_ncr:1_{954DA17B-B5E1-468B-A2E6-CB334E31927A}" xr6:coauthVersionLast="47" xr6:coauthVersionMax="47" xr10:uidLastSave="{00000000-0000-0000-0000-000000000000}"/>
  <bookViews>
    <workbookView xWindow="-120" yWindow="-120" windowWidth="29040" windowHeight="15720" tabRatio="451" activeTab="4" xr2:uid="{00000000-000D-0000-FFFF-FFFF00000000}"/>
  </bookViews>
  <sheets>
    <sheet name="Type B1" sheetId="110" r:id="rId1"/>
    <sheet name="Type B2" sheetId="116" r:id="rId2"/>
    <sheet name="Type B3" sheetId="117" r:id="rId3"/>
    <sheet name="Type B4" sheetId="118" r:id="rId4"/>
    <sheet name="Total" sheetId="119" r:id="rId5"/>
    <sheet name="Typical &amp; RERA" sheetId="73" r:id="rId6"/>
    <sheet name="RR" sheetId="115" r:id="rId7"/>
  </sheets>
  <definedNames>
    <definedName name="_xlnm._FilterDatabase" localSheetId="0" hidden="1">'Type B1'!#REF!</definedName>
    <definedName name="_xlnm._FilterDatabase" localSheetId="1" hidden="1">'Type B2'!#REF!</definedName>
    <definedName name="_xlnm._FilterDatabase" localSheetId="2" hidden="1">'Type B3'!#REF!</definedName>
    <definedName name="_xlnm._FilterDatabase" localSheetId="3" hidden="1">'Type B4'!#REF!</definedName>
    <definedName name="_xlnm._FilterDatabase" localSheetId="5" hidden="1">'Typical &amp; RERA'!$D$43:$D$55</definedName>
  </definedNames>
  <calcPr calcId="191029"/>
</workbook>
</file>

<file path=xl/calcChain.xml><?xml version="1.0" encoding="utf-8"?>
<calcChain xmlns="http://schemas.openxmlformats.org/spreadsheetml/2006/main">
  <c r="I9" i="119" l="1"/>
  <c r="F7" i="119"/>
  <c r="G7" i="119"/>
  <c r="H7" i="119"/>
  <c r="H6" i="119"/>
  <c r="H5" i="119"/>
  <c r="G6" i="119"/>
  <c r="G5" i="119"/>
  <c r="F6" i="119"/>
  <c r="F5" i="119"/>
  <c r="H4" i="119"/>
  <c r="G4" i="119"/>
  <c r="F4" i="119"/>
  <c r="C7" i="119"/>
  <c r="E3" i="119"/>
  <c r="E7" i="119" s="1"/>
  <c r="D3" i="119"/>
  <c r="D7" i="119" s="1"/>
  <c r="F58" i="118" l="1"/>
  <c r="E58" i="118"/>
  <c r="J57" i="118"/>
  <c r="M57" i="118" s="1"/>
  <c r="G57" i="118"/>
  <c r="H57" i="118" s="1"/>
  <c r="H56" i="118"/>
  <c r="G56" i="118"/>
  <c r="J56" i="118" s="1"/>
  <c r="M56" i="118" s="1"/>
  <c r="K55" i="118"/>
  <c r="J55" i="118"/>
  <c r="M55" i="118" s="1"/>
  <c r="G55" i="118"/>
  <c r="H55" i="118" s="1"/>
  <c r="H54" i="118"/>
  <c r="G54" i="118"/>
  <c r="J54" i="118" s="1"/>
  <c r="M54" i="118" s="1"/>
  <c r="J53" i="118"/>
  <c r="M53" i="118" s="1"/>
  <c r="G53" i="118"/>
  <c r="H53" i="118" s="1"/>
  <c r="H52" i="118"/>
  <c r="G52" i="118"/>
  <c r="J52" i="118" s="1"/>
  <c r="M52" i="118" s="1"/>
  <c r="J51" i="118"/>
  <c r="M51" i="118" s="1"/>
  <c r="G51" i="118"/>
  <c r="H51" i="118" s="1"/>
  <c r="H50" i="118"/>
  <c r="G50" i="118"/>
  <c r="J50" i="118" s="1"/>
  <c r="M50" i="118" s="1"/>
  <c r="K49" i="118"/>
  <c r="J49" i="118"/>
  <c r="M49" i="118" s="1"/>
  <c r="G49" i="118"/>
  <c r="H49" i="118" s="1"/>
  <c r="H48" i="118"/>
  <c r="G48" i="118"/>
  <c r="J48" i="118" s="1"/>
  <c r="M48" i="118" s="1"/>
  <c r="J47" i="118"/>
  <c r="M47" i="118" s="1"/>
  <c r="G47" i="118"/>
  <c r="H47" i="118" s="1"/>
  <c r="H46" i="118"/>
  <c r="G46" i="118"/>
  <c r="J46" i="118" s="1"/>
  <c r="M46" i="118" s="1"/>
  <c r="K45" i="118"/>
  <c r="J45" i="118"/>
  <c r="M45" i="118" s="1"/>
  <c r="G45" i="118"/>
  <c r="H45" i="118" s="1"/>
  <c r="H44" i="118"/>
  <c r="G44" i="118"/>
  <c r="J44" i="118" s="1"/>
  <c r="M44" i="118" s="1"/>
  <c r="K43" i="118"/>
  <c r="J43" i="118"/>
  <c r="M43" i="118" s="1"/>
  <c r="G43" i="118"/>
  <c r="H43" i="118" s="1"/>
  <c r="M42" i="118"/>
  <c r="H42" i="118"/>
  <c r="G42" i="118"/>
  <c r="J42" i="118" s="1"/>
  <c r="J41" i="118"/>
  <c r="M41" i="118" s="1"/>
  <c r="G41" i="118"/>
  <c r="H41" i="118" s="1"/>
  <c r="H40" i="118"/>
  <c r="G40" i="118"/>
  <c r="J40" i="118" s="1"/>
  <c r="M40" i="118" s="1"/>
  <c r="K39" i="118"/>
  <c r="J39" i="118"/>
  <c r="M39" i="118" s="1"/>
  <c r="G39" i="118"/>
  <c r="H39" i="118" s="1"/>
  <c r="H38" i="118"/>
  <c r="G38" i="118"/>
  <c r="J38" i="118" s="1"/>
  <c r="M38" i="118" s="1"/>
  <c r="J37" i="118"/>
  <c r="M37" i="118" s="1"/>
  <c r="G37" i="118"/>
  <c r="H37" i="118" s="1"/>
  <c r="H36" i="118"/>
  <c r="G36" i="118"/>
  <c r="J36" i="118" s="1"/>
  <c r="K36" i="118" s="1"/>
  <c r="J35" i="118"/>
  <c r="G35" i="118"/>
  <c r="H35" i="118" s="1"/>
  <c r="H34" i="118"/>
  <c r="G34" i="118"/>
  <c r="J34" i="118" s="1"/>
  <c r="K34" i="118" s="1"/>
  <c r="J33" i="118"/>
  <c r="G33" i="118"/>
  <c r="H33" i="118" s="1"/>
  <c r="G32" i="118"/>
  <c r="J32" i="118" s="1"/>
  <c r="K32" i="118" s="1"/>
  <c r="K31" i="118"/>
  <c r="J31" i="118"/>
  <c r="G31" i="118"/>
  <c r="H31" i="118" s="1"/>
  <c r="L30" i="118"/>
  <c r="G30" i="118"/>
  <c r="J30" i="118" s="1"/>
  <c r="K30" i="118" s="1"/>
  <c r="J29" i="118"/>
  <c r="K29" i="118" s="1"/>
  <c r="G29" i="118"/>
  <c r="H29" i="118" s="1"/>
  <c r="H28" i="118"/>
  <c r="G28" i="118"/>
  <c r="J28" i="118" s="1"/>
  <c r="K28" i="118" s="1"/>
  <c r="J27" i="118"/>
  <c r="G27" i="118"/>
  <c r="H27" i="118" s="1"/>
  <c r="H26" i="118"/>
  <c r="G26" i="118"/>
  <c r="J26" i="118" s="1"/>
  <c r="K26" i="118" s="1"/>
  <c r="J25" i="118"/>
  <c r="G25" i="118"/>
  <c r="H25" i="118" s="1"/>
  <c r="G24" i="118"/>
  <c r="J24" i="118" s="1"/>
  <c r="K24" i="118" s="1"/>
  <c r="K23" i="118"/>
  <c r="J23" i="118"/>
  <c r="G23" i="118"/>
  <c r="H23" i="118" s="1"/>
  <c r="L22" i="118"/>
  <c r="G22" i="118"/>
  <c r="J22" i="118" s="1"/>
  <c r="K22" i="118" s="1"/>
  <c r="J21" i="118"/>
  <c r="K21" i="118" s="1"/>
  <c r="G21" i="118"/>
  <c r="H21" i="118" s="1"/>
  <c r="H20" i="118"/>
  <c r="G20" i="118"/>
  <c r="J20" i="118" s="1"/>
  <c r="K20" i="118" s="1"/>
  <c r="J19" i="118"/>
  <c r="G19" i="118"/>
  <c r="H19" i="118" s="1"/>
  <c r="J18" i="118"/>
  <c r="K18" i="118" s="1"/>
  <c r="H18" i="118"/>
  <c r="G18" i="118"/>
  <c r="J17" i="118"/>
  <c r="M17" i="118" s="1"/>
  <c r="G17" i="118"/>
  <c r="H17" i="118" s="1"/>
  <c r="L16" i="118"/>
  <c r="J16" i="118"/>
  <c r="K16" i="118" s="1"/>
  <c r="G16" i="118"/>
  <c r="H16" i="118" s="1"/>
  <c r="G15" i="118"/>
  <c r="H15" i="118" s="1"/>
  <c r="G14" i="118"/>
  <c r="J14" i="118" s="1"/>
  <c r="G13" i="118"/>
  <c r="H13" i="118" s="1"/>
  <c r="H12" i="118"/>
  <c r="G12" i="118"/>
  <c r="J12" i="118" s="1"/>
  <c r="J11" i="118"/>
  <c r="M11" i="118" s="1"/>
  <c r="G11" i="118"/>
  <c r="H11" i="118" s="1"/>
  <c r="J10" i="118"/>
  <c r="K10" i="118" s="1"/>
  <c r="H10" i="118"/>
  <c r="G10" i="118"/>
  <c r="J9" i="118"/>
  <c r="M9" i="118" s="1"/>
  <c r="G9" i="118"/>
  <c r="H9" i="118" s="1"/>
  <c r="L8" i="118"/>
  <c r="J8" i="118"/>
  <c r="K8" i="118" s="1"/>
  <c r="G8" i="118"/>
  <c r="H8" i="118" s="1"/>
  <c r="G7" i="118"/>
  <c r="H7" i="118" s="1"/>
  <c r="G6" i="118"/>
  <c r="J6" i="118" s="1"/>
  <c r="G5" i="118"/>
  <c r="H5" i="118" s="1"/>
  <c r="H4" i="118"/>
  <c r="G4" i="118"/>
  <c r="J4" i="118" s="1"/>
  <c r="J3" i="118"/>
  <c r="M3" i="118" s="1"/>
  <c r="G3" i="118"/>
  <c r="H3" i="118" s="1"/>
  <c r="O2" i="118"/>
  <c r="P2" i="118" s="1"/>
  <c r="Q2" i="118" s="1"/>
  <c r="J2" i="118"/>
  <c r="H2" i="118"/>
  <c r="G2" i="118"/>
  <c r="F58" i="117"/>
  <c r="E58" i="117"/>
  <c r="G57" i="117"/>
  <c r="J57" i="117" s="1"/>
  <c r="K57" i="117" s="1"/>
  <c r="J56" i="117"/>
  <c r="L56" i="117" s="1"/>
  <c r="H56" i="117"/>
  <c r="G56" i="117"/>
  <c r="G55" i="117"/>
  <c r="J55" i="117" s="1"/>
  <c r="K55" i="117" s="1"/>
  <c r="J54" i="117"/>
  <c r="L54" i="117" s="1"/>
  <c r="H54" i="117"/>
  <c r="G54" i="117"/>
  <c r="G53" i="117"/>
  <c r="J53" i="117" s="1"/>
  <c r="K53" i="117" s="1"/>
  <c r="J52" i="117"/>
  <c r="L52" i="117" s="1"/>
  <c r="H52" i="117"/>
  <c r="G52" i="117"/>
  <c r="G51" i="117"/>
  <c r="J51" i="117" s="1"/>
  <c r="K51" i="117" s="1"/>
  <c r="J50" i="117"/>
  <c r="L50" i="117" s="1"/>
  <c r="H50" i="117"/>
  <c r="G50" i="117"/>
  <c r="G49" i="117"/>
  <c r="J49" i="117" s="1"/>
  <c r="K49" i="117" s="1"/>
  <c r="J48" i="117"/>
  <c r="L48" i="117" s="1"/>
  <c r="H48" i="117"/>
  <c r="G48" i="117"/>
  <c r="G47" i="117"/>
  <c r="J47" i="117" s="1"/>
  <c r="K47" i="117" s="1"/>
  <c r="J46" i="117"/>
  <c r="L46" i="117" s="1"/>
  <c r="H46" i="117"/>
  <c r="G46" i="117"/>
  <c r="G45" i="117"/>
  <c r="J45" i="117" s="1"/>
  <c r="K45" i="117" s="1"/>
  <c r="J44" i="117"/>
  <c r="L44" i="117" s="1"/>
  <c r="H44" i="117"/>
  <c r="G44" i="117"/>
  <c r="G43" i="117"/>
  <c r="J43" i="117" s="1"/>
  <c r="K43" i="117" s="1"/>
  <c r="J42" i="117"/>
  <c r="L42" i="117" s="1"/>
  <c r="H42" i="117"/>
  <c r="G42" i="117"/>
  <c r="G41" i="117"/>
  <c r="J41" i="117" s="1"/>
  <c r="K41" i="117" s="1"/>
  <c r="J40" i="117"/>
  <c r="L40" i="117" s="1"/>
  <c r="H40" i="117"/>
  <c r="G40" i="117"/>
  <c r="G39" i="117"/>
  <c r="J38" i="117"/>
  <c r="H38" i="117"/>
  <c r="G38" i="117"/>
  <c r="G37" i="117"/>
  <c r="M36" i="117"/>
  <c r="J36" i="117"/>
  <c r="H36" i="117"/>
  <c r="G36" i="117"/>
  <c r="G35" i="117"/>
  <c r="J34" i="117"/>
  <c r="H34" i="117"/>
  <c r="G34" i="117"/>
  <c r="G33" i="117"/>
  <c r="M32" i="117"/>
  <c r="J32" i="117"/>
  <c r="H32" i="117"/>
  <c r="G32" i="117"/>
  <c r="G31" i="117"/>
  <c r="J30" i="117"/>
  <c r="H30" i="117"/>
  <c r="G30" i="117"/>
  <c r="G29" i="117"/>
  <c r="M28" i="117"/>
  <c r="J28" i="117"/>
  <c r="H28" i="117"/>
  <c r="G28" i="117"/>
  <c r="L27" i="117"/>
  <c r="J27" i="117"/>
  <c r="M27" i="117" s="1"/>
  <c r="G27" i="117"/>
  <c r="H27" i="117" s="1"/>
  <c r="G26" i="117"/>
  <c r="J26" i="117" s="1"/>
  <c r="G25" i="117"/>
  <c r="H25" i="117" s="1"/>
  <c r="J24" i="117"/>
  <c r="K24" i="117" s="1"/>
  <c r="H24" i="117"/>
  <c r="G24" i="117"/>
  <c r="J23" i="117"/>
  <c r="M23" i="117" s="1"/>
  <c r="G23" i="117"/>
  <c r="H23" i="117" s="1"/>
  <c r="J22" i="117"/>
  <c r="K22" i="117" s="1"/>
  <c r="G22" i="117"/>
  <c r="H22" i="117" s="1"/>
  <c r="G21" i="117"/>
  <c r="H21" i="117" s="1"/>
  <c r="H20" i="117"/>
  <c r="G20" i="117"/>
  <c r="J20" i="117" s="1"/>
  <c r="J19" i="117"/>
  <c r="M19" i="117" s="1"/>
  <c r="G19" i="117"/>
  <c r="H19" i="117" s="1"/>
  <c r="G18" i="117"/>
  <c r="J18" i="117" s="1"/>
  <c r="G17" i="117"/>
  <c r="H17" i="117" s="1"/>
  <c r="J16" i="117"/>
  <c r="K16" i="117" s="1"/>
  <c r="H16" i="117"/>
  <c r="G16" i="117"/>
  <c r="J15" i="117"/>
  <c r="M15" i="117" s="1"/>
  <c r="G15" i="117"/>
  <c r="H15" i="117" s="1"/>
  <c r="J14" i="117"/>
  <c r="K14" i="117" s="1"/>
  <c r="G14" i="117"/>
  <c r="H14" i="117" s="1"/>
  <c r="G13" i="117"/>
  <c r="H13" i="117" s="1"/>
  <c r="H12" i="117"/>
  <c r="G12" i="117"/>
  <c r="J12" i="117" s="1"/>
  <c r="J11" i="117"/>
  <c r="M11" i="117" s="1"/>
  <c r="G11" i="117"/>
  <c r="H11" i="117" s="1"/>
  <c r="G10" i="117"/>
  <c r="J10" i="117" s="1"/>
  <c r="G9" i="117"/>
  <c r="H9" i="117" s="1"/>
  <c r="J8" i="117"/>
  <c r="K8" i="117" s="1"/>
  <c r="H8" i="117"/>
  <c r="G8" i="117"/>
  <c r="J7" i="117"/>
  <c r="M7" i="117" s="1"/>
  <c r="G7" i="117"/>
  <c r="H7" i="117" s="1"/>
  <c r="J6" i="117"/>
  <c r="K6" i="117" s="1"/>
  <c r="G6" i="117"/>
  <c r="H6" i="117" s="1"/>
  <c r="G5" i="117"/>
  <c r="H5" i="117" s="1"/>
  <c r="H4" i="117"/>
  <c r="G4" i="117"/>
  <c r="J4" i="117" s="1"/>
  <c r="J3" i="117"/>
  <c r="M3" i="117" s="1"/>
  <c r="G3" i="117"/>
  <c r="H3" i="117" s="1"/>
  <c r="O2" i="117"/>
  <c r="P2" i="117" s="1"/>
  <c r="Q2" i="117" s="1"/>
  <c r="G2" i="117"/>
  <c r="G58" i="117" s="1"/>
  <c r="F58" i="116"/>
  <c r="E58" i="116"/>
  <c r="J57" i="116"/>
  <c r="M57" i="116" s="1"/>
  <c r="G57" i="116"/>
  <c r="H57" i="116" s="1"/>
  <c r="H56" i="116"/>
  <c r="G56" i="116"/>
  <c r="J56" i="116" s="1"/>
  <c r="M56" i="116" s="1"/>
  <c r="J55" i="116"/>
  <c r="M55" i="116" s="1"/>
  <c r="G55" i="116"/>
  <c r="H55" i="116" s="1"/>
  <c r="H54" i="116"/>
  <c r="G54" i="116"/>
  <c r="J54" i="116" s="1"/>
  <c r="M54" i="116" s="1"/>
  <c r="K53" i="116"/>
  <c r="J53" i="116"/>
  <c r="M53" i="116" s="1"/>
  <c r="G53" i="116"/>
  <c r="H53" i="116" s="1"/>
  <c r="H52" i="116"/>
  <c r="G52" i="116"/>
  <c r="J52" i="116" s="1"/>
  <c r="M52" i="116" s="1"/>
  <c r="K51" i="116"/>
  <c r="J51" i="116"/>
  <c r="M51" i="116" s="1"/>
  <c r="G51" i="116"/>
  <c r="H51" i="116" s="1"/>
  <c r="M50" i="116"/>
  <c r="H50" i="116"/>
  <c r="G50" i="116"/>
  <c r="J50" i="116" s="1"/>
  <c r="J49" i="116"/>
  <c r="M49" i="116" s="1"/>
  <c r="G49" i="116"/>
  <c r="H49" i="116" s="1"/>
  <c r="H48" i="116"/>
  <c r="G48" i="116"/>
  <c r="J48" i="116" s="1"/>
  <c r="M48" i="116" s="1"/>
  <c r="K47" i="116"/>
  <c r="J47" i="116"/>
  <c r="M47" i="116" s="1"/>
  <c r="G47" i="116"/>
  <c r="H47" i="116" s="1"/>
  <c r="M46" i="116"/>
  <c r="H46" i="116"/>
  <c r="G46" i="116"/>
  <c r="J46" i="116" s="1"/>
  <c r="J45" i="116"/>
  <c r="M45" i="116" s="1"/>
  <c r="G45" i="116"/>
  <c r="H45" i="116" s="1"/>
  <c r="H44" i="116"/>
  <c r="G44" i="116"/>
  <c r="J44" i="116" s="1"/>
  <c r="M44" i="116" s="1"/>
  <c r="J43" i="116"/>
  <c r="M43" i="116" s="1"/>
  <c r="G43" i="116"/>
  <c r="H43" i="116" s="1"/>
  <c r="H42" i="116"/>
  <c r="G42" i="116"/>
  <c r="J42" i="116" s="1"/>
  <c r="M42" i="116" s="1"/>
  <c r="J41" i="116"/>
  <c r="M41" i="116" s="1"/>
  <c r="G41" i="116"/>
  <c r="H41" i="116" s="1"/>
  <c r="H40" i="116"/>
  <c r="G40" i="116"/>
  <c r="J40" i="116" s="1"/>
  <c r="M40" i="116" s="1"/>
  <c r="J39" i="116"/>
  <c r="M39" i="116" s="1"/>
  <c r="G39" i="116"/>
  <c r="H39" i="116" s="1"/>
  <c r="H38" i="116"/>
  <c r="G38" i="116"/>
  <c r="J38" i="116" s="1"/>
  <c r="M38" i="116" s="1"/>
  <c r="K37" i="116"/>
  <c r="J37" i="116"/>
  <c r="M37" i="116" s="1"/>
  <c r="G37" i="116"/>
  <c r="H37" i="116" s="1"/>
  <c r="H36" i="116"/>
  <c r="G36" i="116"/>
  <c r="J36" i="116" s="1"/>
  <c r="M36" i="116" s="1"/>
  <c r="K35" i="116"/>
  <c r="J35" i="116"/>
  <c r="M35" i="116" s="1"/>
  <c r="G35" i="116"/>
  <c r="H35" i="116" s="1"/>
  <c r="G34" i="116"/>
  <c r="J34" i="116" s="1"/>
  <c r="K34" i="116" s="1"/>
  <c r="K33" i="116"/>
  <c r="J33" i="116"/>
  <c r="G33" i="116"/>
  <c r="H33" i="116" s="1"/>
  <c r="M32" i="116"/>
  <c r="L32" i="116"/>
  <c r="G32" i="116"/>
  <c r="J32" i="116" s="1"/>
  <c r="K32" i="116" s="1"/>
  <c r="J31" i="116"/>
  <c r="K31" i="116" s="1"/>
  <c r="G31" i="116"/>
  <c r="H31" i="116" s="1"/>
  <c r="L30" i="116"/>
  <c r="H30" i="116"/>
  <c r="G30" i="116"/>
  <c r="J30" i="116" s="1"/>
  <c r="K30" i="116" s="1"/>
  <c r="J29" i="116"/>
  <c r="G29" i="116"/>
  <c r="H29" i="116" s="1"/>
  <c r="H28" i="116"/>
  <c r="G28" i="116"/>
  <c r="J28" i="116" s="1"/>
  <c r="K28" i="116" s="1"/>
  <c r="J27" i="116"/>
  <c r="G27" i="116"/>
  <c r="H27" i="116" s="1"/>
  <c r="G26" i="116"/>
  <c r="J26" i="116" s="1"/>
  <c r="K26" i="116" s="1"/>
  <c r="K25" i="116"/>
  <c r="J25" i="116"/>
  <c r="G25" i="116"/>
  <c r="H25" i="116" s="1"/>
  <c r="M24" i="116"/>
  <c r="L24" i="116"/>
  <c r="G24" i="116"/>
  <c r="J24" i="116" s="1"/>
  <c r="K24" i="116" s="1"/>
  <c r="J23" i="116"/>
  <c r="K23" i="116" s="1"/>
  <c r="G23" i="116"/>
  <c r="H23" i="116" s="1"/>
  <c r="L22" i="116"/>
  <c r="H22" i="116"/>
  <c r="G22" i="116"/>
  <c r="J22" i="116" s="1"/>
  <c r="K22" i="116" s="1"/>
  <c r="J21" i="116"/>
  <c r="K21" i="116" s="1"/>
  <c r="G21" i="116"/>
  <c r="H21" i="116" s="1"/>
  <c r="H20" i="116"/>
  <c r="G20" i="116"/>
  <c r="J20" i="116" s="1"/>
  <c r="K20" i="116" s="1"/>
  <c r="J19" i="116"/>
  <c r="G19" i="116"/>
  <c r="H19" i="116" s="1"/>
  <c r="G18" i="116"/>
  <c r="J18" i="116" s="1"/>
  <c r="K18" i="116" s="1"/>
  <c r="G17" i="116"/>
  <c r="H17" i="116" s="1"/>
  <c r="H16" i="116"/>
  <c r="G16" i="116"/>
  <c r="J16" i="116" s="1"/>
  <c r="G15" i="116"/>
  <c r="H15" i="116" s="1"/>
  <c r="J14" i="116"/>
  <c r="K14" i="116" s="1"/>
  <c r="H14" i="116"/>
  <c r="G14" i="116"/>
  <c r="J13" i="116"/>
  <c r="M13" i="116" s="1"/>
  <c r="G13" i="116"/>
  <c r="H13" i="116" s="1"/>
  <c r="J12" i="116"/>
  <c r="K12" i="116" s="1"/>
  <c r="G12" i="116"/>
  <c r="H12" i="116" s="1"/>
  <c r="G11" i="116"/>
  <c r="H11" i="116" s="1"/>
  <c r="G10" i="116"/>
  <c r="J10" i="116" s="1"/>
  <c r="G9" i="116"/>
  <c r="H9" i="116" s="1"/>
  <c r="G8" i="116"/>
  <c r="J8" i="116" s="1"/>
  <c r="G7" i="116"/>
  <c r="H7" i="116" s="1"/>
  <c r="J6" i="116"/>
  <c r="K6" i="116" s="1"/>
  <c r="H6" i="116"/>
  <c r="G6" i="116"/>
  <c r="J5" i="116"/>
  <c r="M5" i="116" s="1"/>
  <c r="G5" i="116"/>
  <c r="H5" i="116" s="1"/>
  <c r="J4" i="116"/>
  <c r="K4" i="116" s="1"/>
  <c r="G4" i="116"/>
  <c r="H4" i="116" s="1"/>
  <c r="G3" i="116"/>
  <c r="H3" i="116" s="1"/>
  <c r="G2" i="116"/>
  <c r="M4" i="110"/>
  <c r="M5" i="110"/>
  <c r="M8" i="110"/>
  <c r="M9" i="110"/>
  <c r="M13" i="110"/>
  <c r="M46" i="110"/>
  <c r="M50" i="110"/>
  <c r="M54" i="110"/>
  <c r="J3" i="110"/>
  <c r="K3" i="110" s="1"/>
  <c r="J4" i="110"/>
  <c r="K4" i="110" s="1"/>
  <c r="J5" i="110"/>
  <c r="L5" i="110" s="1"/>
  <c r="K5" i="110"/>
  <c r="J6" i="110"/>
  <c r="M6" i="110" s="1"/>
  <c r="J7" i="110"/>
  <c r="K7" i="110" s="1"/>
  <c r="L7" i="110"/>
  <c r="J8" i="110"/>
  <c r="K8" i="110" s="1"/>
  <c r="J9" i="110"/>
  <c r="L9" i="110" s="1"/>
  <c r="K9" i="110"/>
  <c r="J10" i="110"/>
  <c r="M10" i="110" s="1"/>
  <c r="J11" i="110"/>
  <c r="K11" i="110" s="1"/>
  <c r="J12" i="110"/>
  <c r="K12" i="110" s="1"/>
  <c r="J13" i="110"/>
  <c r="L13" i="110" s="1"/>
  <c r="K13" i="110"/>
  <c r="J14" i="110"/>
  <c r="M14" i="110" s="1"/>
  <c r="K14" i="110"/>
  <c r="J15" i="110"/>
  <c r="K15" i="110" s="1"/>
  <c r="J16" i="110"/>
  <c r="K16" i="110" s="1"/>
  <c r="J17" i="110"/>
  <c r="K17" i="110" s="1"/>
  <c r="J18" i="110"/>
  <c r="M18" i="110" s="1"/>
  <c r="K18" i="110"/>
  <c r="J19" i="110"/>
  <c r="K19" i="110" s="1"/>
  <c r="J20" i="110"/>
  <c r="K20" i="110" s="1"/>
  <c r="J21" i="110"/>
  <c r="K21" i="110" s="1"/>
  <c r="J22" i="110"/>
  <c r="M22" i="110" s="1"/>
  <c r="K22" i="110"/>
  <c r="J23" i="110"/>
  <c r="K23" i="110" s="1"/>
  <c r="J24" i="110"/>
  <c r="K24" i="110" s="1"/>
  <c r="J25" i="110"/>
  <c r="K25" i="110" s="1"/>
  <c r="J26" i="110"/>
  <c r="M26" i="110" s="1"/>
  <c r="K26" i="110"/>
  <c r="J27" i="110"/>
  <c r="K27" i="110" s="1"/>
  <c r="J28" i="110"/>
  <c r="K28" i="110" s="1"/>
  <c r="J29" i="110"/>
  <c r="K29" i="110" s="1"/>
  <c r="J30" i="110"/>
  <c r="M30" i="110" s="1"/>
  <c r="K30" i="110"/>
  <c r="J31" i="110"/>
  <c r="K31" i="110" s="1"/>
  <c r="J32" i="110"/>
  <c r="K32" i="110" s="1"/>
  <c r="J33" i="110"/>
  <c r="K33" i="110" s="1"/>
  <c r="J34" i="110"/>
  <c r="M34" i="110" s="1"/>
  <c r="K34" i="110"/>
  <c r="J35" i="110"/>
  <c r="K35" i="110" s="1"/>
  <c r="J36" i="110"/>
  <c r="K36" i="110" s="1"/>
  <c r="J37" i="110"/>
  <c r="K37" i="110" s="1"/>
  <c r="J38" i="110"/>
  <c r="M38" i="110" s="1"/>
  <c r="K38" i="110"/>
  <c r="J39" i="110"/>
  <c r="K39" i="110" s="1"/>
  <c r="J40" i="110"/>
  <c r="K40" i="110" s="1"/>
  <c r="J41" i="110"/>
  <c r="K41" i="110" s="1"/>
  <c r="J42" i="110"/>
  <c r="M42" i="110" s="1"/>
  <c r="K42" i="110"/>
  <c r="J43" i="110"/>
  <c r="K43" i="110" s="1"/>
  <c r="J44" i="110"/>
  <c r="K44" i="110" s="1"/>
  <c r="J45" i="110"/>
  <c r="K45" i="110" s="1"/>
  <c r="J46" i="110"/>
  <c r="L46" i="110" s="1"/>
  <c r="K46" i="110"/>
  <c r="J47" i="110"/>
  <c r="K47" i="110" s="1"/>
  <c r="J48" i="110"/>
  <c r="K48" i="110" s="1"/>
  <c r="J49" i="110"/>
  <c r="K49" i="110" s="1"/>
  <c r="J50" i="110"/>
  <c r="L50" i="110" s="1"/>
  <c r="K50" i="110"/>
  <c r="J51" i="110"/>
  <c r="K51" i="110" s="1"/>
  <c r="J52" i="110"/>
  <c r="K52" i="110" s="1"/>
  <c r="J53" i="110"/>
  <c r="K53" i="110" s="1"/>
  <c r="J54" i="110"/>
  <c r="L54" i="110" s="1"/>
  <c r="K54" i="110"/>
  <c r="J55" i="110"/>
  <c r="K55" i="110" s="1"/>
  <c r="J56" i="110"/>
  <c r="K56" i="110" s="1"/>
  <c r="J57" i="110"/>
  <c r="K57" i="110" s="1"/>
  <c r="M22" i="118" l="1"/>
  <c r="M30" i="118"/>
  <c r="K41" i="118"/>
  <c r="K51" i="118"/>
  <c r="K57" i="118"/>
  <c r="K9" i="118"/>
  <c r="K17" i="118"/>
  <c r="L20" i="118"/>
  <c r="L28" i="118"/>
  <c r="L36" i="118"/>
  <c r="K37" i="118"/>
  <c r="K47" i="118"/>
  <c r="K53" i="118"/>
  <c r="M20" i="118"/>
  <c r="M28" i="118"/>
  <c r="M36" i="118"/>
  <c r="L8" i="117"/>
  <c r="L16" i="117"/>
  <c r="L24" i="117"/>
  <c r="M40" i="117"/>
  <c r="M44" i="117"/>
  <c r="M48" i="117"/>
  <c r="M52" i="117"/>
  <c r="M56" i="117"/>
  <c r="L3" i="117"/>
  <c r="L11" i="117"/>
  <c r="L19" i="117"/>
  <c r="M42" i="117"/>
  <c r="M46" i="117"/>
  <c r="M50" i="117"/>
  <c r="M54" i="117"/>
  <c r="M22" i="116"/>
  <c r="M30" i="116"/>
  <c r="K39" i="116"/>
  <c r="K45" i="116"/>
  <c r="K55" i="116"/>
  <c r="K43" i="116"/>
  <c r="K49" i="116"/>
  <c r="K41" i="116"/>
  <c r="K57" i="116"/>
  <c r="M57" i="110"/>
  <c r="M53" i="110"/>
  <c r="M49" i="110"/>
  <c r="M45" i="110"/>
  <c r="M41" i="110"/>
  <c r="M37" i="110"/>
  <c r="M33" i="110"/>
  <c r="M29" i="110"/>
  <c r="M25" i="110"/>
  <c r="M21" i="110"/>
  <c r="M17" i="110"/>
  <c r="L57" i="110"/>
  <c r="L53" i="110"/>
  <c r="L49" i="110"/>
  <c r="L45" i="110"/>
  <c r="L41" i="110"/>
  <c r="L37" i="110"/>
  <c r="L33" i="110"/>
  <c r="L29" i="110"/>
  <c r="L25" i="110"/>
  <c r="L21" i="110"/>
  <c r="L17" i="110"/>
  <c r="L10" i="110"/>
  <c r="L6" i="110"/>
  <c r="M56" i="110"/>
  <c r="M52" i="110"/>
  <c r="M48" i="110"/>
  <c r="M44" i="110"/>
  <c r="M40" i="110"/>
  <c r="M36" i="110"/>
  <c r="M32" i="110"/>
  <c r="M28" i="110"/>
  <c r="M24" i="110"/>
  <c r="M20" i="110"/>
  <c r="M16" i="110"/>
  <c r="M12" i="110"/>
  <c r="L42" i="110"/>
  <c r="L38" i="110"/>
  <c r="L34" i="110"/>
  <c r="L30" i="110"/>
  <c r="L26" i="110"/>
  <c r="L22" i="110"/>
  <c r="L18" i="110"/>
  <c r="L14" i="110"/>
  <c r="K10" i="110"/>
  <c r="K6" i="110"/>
  <c r="M55" i="110"/>
  <c r="M51" i="110"/>
  <c r="M47" i="110"/>
  <c r="M43" i="110"/>
  <c r="M39" i="110"/>
  <c r="M35" i="110"/>
  <c r="M31" i="110"/>
  <c r="M27" i="110"/>
  <c r="M23" i="110"/>
  <c r="M19" i="110"/>
  <c r="M15" i="110"/>
  <c r="M11" i="110"/>
  <c r="M7" i="110"/>
  <c r="M3" i="110"/>
  <c r="K4" i="118"/>
  <c r="M4" i="118"/>
  <c r="L4" i="118"/>
  <c r="K12" i="118"/>
  <c r="M12" i="118"/>
  <c r="L12" i="118"/>
  <c r="K6" i="118"/>
  <c r="L6" i="118"/>
  <c r="M6" i="118"/>
  <c r="K14" i="118"/>
  <c r="L14" i="118"/>
  <c r="M14" i="118"/>
  <c r="M19" i="118"/>
  <c r="L19" i="118"/>
  <c r="M27" i="118"/>
  <c r="L27" i="118"/>
  <c r="M35" i="118"/>
  <c r="L35" i="118"/>
  <c r="K2" i="118"/>
  <c r="K3" i="118"/>
  <c r="J5" i="118"/>
  <c r="H6" i="118"/>
  <c r="M8" i="118"/>
  <c r="L9" i="118"/>
  <c r="L10" i="118"/>
  <c r="K11" i="118"/>
  <c r="J13" i="118"/>
  <c r="H14" i="118"/>
  <c r="M16" i="118"/>
  <c r="L17" i="118"/>
  <c r="L18" i="118"/>
  <c r="K19" i="118"/>
  <c r="H24" i="118"/>
  <c r="M25" i="118"/>
  <c r="L25" i="118"/>
  <c r="L26" i="118"/>
  <c r="K27" i="118"/>
  <c r="H32" i="118"/>
  <c r="M33" i="118"/>
  <c r="L33" i="118"/>
  <c r="L34" i="118"/>
  <c r="K35" i="118"/>
  <c r="L38" i="118"/>
  <c r="K38" i="118"/>
  <c r="L42" i="118"/>
  <c r="K42" i="118"/>
  <c r="L46" i="118"/>
  <c r="K46" i="118"/>
  <c r="L50" i="118"/>
  <c r="K50" i="118"/>
  <c r="L54" i="118"/>
  <c r="K54" i="118"/>
  <c r="G58" i="118"/>
  <c r="L2" i="118"/>
  <c r="L3" i="118"/>
  <c r="J7" i="118"/>
  <c r="M10" i="118"/>
  <c r="L11" i="118"/>
  <c r="J15" i="118"/>
  <c r="M18" i="118"/>
  <c r="H22" i="118"/>
  <c r="M23" i="118"/>
  <c r="L23" i="118"/>
  <c r="L24" i="118"/>
  <c r="K25" i="118"/>
  <c r="M26" i="118"/>
  <c r="H30" i="118"/>
  <c r="H58" i="118" s="1"/>
  <c r="N63" i="118" s="1"/>
  <c r="N64" i="118" s="1"/>
  <c r="M31" i="118"/>
  <c r="L31" i="118"/>
  <c r="L32" i="118"/>
  <c r="K33" i="118"/>
  <c r="M34" i="118"/>
  <c r="M2" i="118"/>
  <c r="M21" i="118"/>
  <c r="L21" i="118"/>
  <c r="M24" i="118"/>
  <c r="M29" i="118"/>
  <c r="L29" i="118"/>
  <c r="M32" i="118"/>
  <c r="L40" i="118"/>
  <c r="K40" i="118"/>
  <c r="L44" i="118"/>
  <c r="K44" i="118"/>
  <c r="L48" i="118"/>
  <c r="K48" i="118"/>
  <c r="L52" i="118"/>
  <c r="K52" i="118"/>
  <c r="L56" i="118"/>
  <c r="K56" i="118"/>
  <c r="L37" i="118"/>
  <c r="L39" i="118"/>
  <c r="L41" i="118"/>
  <c r="L43" i="118"/>
  <c r="L45" i="118"/>
  <c r="L47" i="118"/>
  <c r="L49" i="118"/>
  <c r="L51" i="118"/>
  <c r="L53" i="118"/>
  <c r="L55" i="118"/>
  <c r="L57" i="118"/>
  <c r="K4" i="117"/>
  <c r="M4" i="117"/>
  <c r="L4" i="117"/>
  <c r="K10" i="117"/>
  <c r="L10" i="117"/>
  <c r="M10" i="117"/>
  <c r="K12" i="117"/>
  <c r="L12" i="117"/>
  <c r="M12" i="117"/>
  <c r="K20" i="117"/>
  <c r="M20" i="117"/>
  <c r="L20" i="117"/>
  <c r="K26" i="117"/>
  <c r="L26" i="117"/>
  <c r="M26" i="117"/>
  <c r="K18" i="117"/>
  <c r="L18" i="117"/>
  <c r="M18" i="117"/>
  <c r="J31" i="117"/>
  <c r="H31" i="117"/>
  <c r="L34" i="117"/>
  <c r="K34" i="117"/>
  <c r="J39" i="117"/>
  <c r="H39" i="117"/>
  <c r="H2" i="117"/>
  <c r="L6" i="117"/>
  <c r="K7" i="117"/>
  <c r="J9" i="117"/>
  <c r="H10" i="117"/>
  <c r="L14" i="117"/>
  <c r="K15" i="117"/>
  <c r="J17" i="117"/>
  <c r="H18" i="117"/>
  <c r="L22" i="117"/>
  <c r="K23" i="117"/>
  <c r="J25" i="117"/>
  <c r="H26" i="117"/>
  <c r="J29" i="117"/>
  <c r="H29" i="117"/>
  <c r="L32" i="117"/>
  <c r="K32" i="117"/>
  <c r="M34" i="117"/>
  <c r="J37" i="117"/>
  <c r="H37" i="117"/>
  <c r="M43" i="117"/>
  <c r="L43" i="117"/>
  <c r="M47" i="117"/>
  <c r="L47" i="117"/>
  <c r="M51" i="117"/>
  <c r="L51" i="117"/>
  <c r="M55" i="117"/>
  <c r="L55" i="117"/>
  <c r="L7" i="117"/>
  <c r="L15" i="117"/>
  <c r="L38" i="117"/>
  <c r="K38" i="117"/>
  <c r="J2" i="117"/>
  <c r="M6" i="117"/>
  <c r="M14" i="117"/>
  <c r="M22" i="117"/>
  <c r="L23" i="117"/>
  <c r="L30" i="117"/>
  <c r="K30" i="117"/>
  <c r="J35" i="117"/>
  <c r="H35" i="117"/>
  <c r="K3" i="117"/>
  <c r="J5" i="117"/>
  <c r="M8" i="117"/>
  <c r="K11" i="117"/>
  <c r="J13" i="117"/>
  <c r="M16" i="117"/>
  <c r="K19" i="117"/>
  <c r="J21" i="117"/>
  <c r="M24" i="117"/>
  <c r="K27" i="117"/>
  <c r="L28" i="117"/>
  <c r="K28" i="117"/>
  <c r="M30" i="117"/>
  <c r="J33" i="117"/>
  <c r="H33" i="117"/>
  <c r="L36" i="117"/>
  <c r="K36" i="117"/>
  <c r="M38" i="117"/>
  <c r="M41" i="117"/>
  <c r="L41" i="117"/>
  <c r="M45" i="117"/>
  <c r="L45" i="117"/>
  <c r="M49" i="117"/>
  <c r="L49" i="117"/>
  <c r="M53" i="117"/>
  <c r="L53" i="117"/>
  <c r="M57" i="117"/>
  <c r="L57" i="117"/>
  <c r="K40" i="117"/>
  <c r="H41" i="117"/>
  <c r="K42" i="117"/>
  <c r="H43" i="117"/>
  <c r="K44" i="117"/>
  <c r="H45" i="117"/>
  <c r="K46" i="117"/>
  <c r="H47" i="117"/>
  <c r="K48" i="117"/>
  <c r="H49" i="117"/>
  <c r="K50" i="117"/>
  <c r="H51" i="117"/>
  <c r="K52" i="117"/>
  <c r="H53" i="117"/>
  <c r="K54" i="117"/>
  <c r="H55" i="117"/>
  <c r="K56" i="117"/>
  <c r="H57" i="117"/>
  <c r="K10" i="116"/>
  <c r="L10" i="116"/>
  <c r="M10" i="116"/>
  <c r="K8" i="116"/>
  <c r="M8" i="116"/>
  <c r="L8" i="116"/>
  <c r="K16" i="116"/>
  <c r="M16" i="116"/>
  <c r="L16" i="116"/>
  <c r="L12" i="116"/>
  <c r="K13" i="116"/>
  <c r="J15" i="116"/>
  <c r="M29" i="116"/>
  <c r="L29" i="116"/>
  <c r="M4" i="116"/>
  <c r="J9" i="116"/>
  <c r="H10" i="116"/>
  <c r="L13" i="116"/>
  <c r="J17" i="116"/>
  <c r="H18" i="116"/>
  <c r="M19" i="116"/>
  <c r="L19" i="116"/>
  <c r="H26" i="116"/>
  <c r="M27" i="116"/>
  <c r="L27" i="116"/>
  <c r="L28" i="116"/>
  <c r="K29" i="116"/>
  <c r="H34" i="116"/>
  <c r="L38" i="116"/>
  <c r="K38" i="116"/>
  <c r="L42" i="116"/>
  <c r="K42" i="116"/>
  <c r="L46" i="116"/>
  <c r="K46" i="116"/>
  <c r="L50" i="116"/>
  <c r="K50" i="116"/>
  <c r="L54" i="116"/>
  <c r="K54" i="116"/>
  <c r="G58" i="116"/>
  <c r="L4" i="116"/>
  <c r="K5" i="116"/>
  <c r="J7" i="116"/>
  <c r="H8" i="116"/>
  <c r="M21" i="116"/>
  <c r="L21" i="116"/>
  <c r="H2" i="116"/>
  <c r="L5" i="116"/>
  <c r="L6" i="116"/>
  <c r="M12" i="116"/>
  <c r="L14" i="116"/>
  <c r="L20" i="116"/>
  <c r="J2" i="116"/>
  <c r="O2" i="116"/>
  <c r="P2" i="116" s="1"/>
  <c r="Q2" i="116" s="1"/>
  <c r="J3" i="116"/>
  <c r="M6" i="116"/>
  <c r="J11" i="116"/>
  <c r="M14" i="116"/>
  <c r="L18" i="116"/>
  <c r="K19" i="116"/>
  <c r="M20" i="116"/>
  <c r="H24" i="116"/>
  <c r="M25" i="116"/>
  <c r="L25" i="116"/>
  <c r="L26" i="116"/>
  <c r="K27" i="116"/>
  <c r="M28" i="116"/>
  <c r="H32" i="116"/>
  <c r="M33" i="116"/>
  <c r="L33" i="116"/>
  <c r="L34" i="116"/>
  <c r="M18" i="116"/>
  <c r="M23" i="116"/>
  <c r="L23" i="116"/>
  <c r="M26" i="116"/>
  <c r="M31" i="116"/>
  <c r="L31" i="116"/>
  <c r="M34" i="116"/>
  <c r="L36" i="116"/>
  <c r="K36" i="116"/>
  <c r="L40" i="116"/>
  <c r="K40" i="116"/>
  <c r="L44" i="116"/>
  <c r="K44" i="116"/>
  <c r="L48" i="116"/>
  <c r="K48" i="116"/>
  <c r="L52" i="116"/>
  <c r="K52" i="116"/>
  <c r="L56" i="116"/>
  <c r="K56" i="116"/>
  <c r="L35" i="116"/>
  <c r="L37" i="116"/>
  <c r="L39" i="116"/>
  <c r="L41" i="116"/>
  <c r="L43" i="116"/>
  <c r="L45" i="116"/>
  <c r="L47" i="116"/>
  <c r="L49" i="116"/>
  <c r="L51" i="116"/>
  <c r="L53" i="116"/>
  <c r="L55" i="116"/>
  <c r="L57" i="116"/>
  <c r="L47" i="110"/>
  <c r="L43" i="110"/>
  <c r="L39" i="110"/>
  <c r="L35" i="110"/>
  <c r="L31" i="110"/>
  <c r="L27" i="110"/>
  <c r="L23" i="110"/>
  <c r="L19" i="110"/>
  <c r="L15" i="110"/>
  <c r="L11" i="110"/>
  <c r="L3" i="110"/>
  <c r="L55" i="110"/>
  <c r="L51" i="110"/>
  <c r="L56" i="110"/>
  <c r="L52" i="110"/>
  <c r="L48" i="110"/>
  <c r="L44" i="110"/>
  <c r="L40" i="110"/>
  <c r="L36" i="110"/>
  <c r="L32" i="110"/>
  <c r="L28" i="110"/>
  <c r="L24" i="110"/>
  <c r="L20" i="110"/>
  <c r="L16" i="110"/>
  <c r="L12" i="110"/>
  <c r="L8" i="110"/>
  <c r="L4" i="110"/>
  <c r="H6" i="110"/>
  <c r="H10" i="110"/>
  <c r="H14" i="110"/>
  <c r="H18" i="110"/>
  <c r="H22" i="110"/>
  <c r="H26" i="110"/>
  <c r="H30" i="110"/>
  <c r="H34" i="110"/>
  <c r="H38" i="110"/>
  <c r="H42" i="110"/>
  <c r="H46" i="110"/>
  <c r="H50" i="110"/>
  <c r="H54" i="110"/>
  <c r="G3" i="110"/>
  <c r="H3" i="110" s="1"/>
  <c r="G4" i="110"/>
  <c r="H4" i="110" s="1"/>
  <c r="G5" i="110"/>
  <c r="H5" i="110" s="1"/>
  <c r="G6" i="110"/>
  <c r="G7" i="110"/>
  <c r="H7" i="110" s="1"/>
  <c r="G8" i="110"/>
  <c r="H8" i="110" s="1"/>
  <c r="G9" i="110"/>
  <c r="H9" i="110" s="1"/>
  <c r="G10" i="110"/>
  <c r="G11" i="110"/>
  <c r="H11" i="110" s="1"/>
  <c r="G12" i="110"/>
  <c r="H12" i="110" s="1"/>
  <c r="G13" i="110"/>
  <c r="H13" i="110" s="1"/>
  <c r="G14" i="110"/>
  <c r="G15" i="110"/>
  <c r="H15" i="110" s="1"/>
  <c r="G16" i="110"/>
  <c r="H16" i="110" s="1"/>
  <c r="G17" i="110"/>
  <c r="H17" i="110" s="1"/>
  <c r="G18" i="110"/>
  <c r="G19" i="110"/>
  <c r="H19" i="110" s="1"/>
  <c r="G20" i="110"/>
  <c r="H20" i="110" s="1"/>
  <c r="G21" i="110"/>
  <c r="H21" i="110" s="1"/>
  <c r="G22" i="110"/>
  <c r="G23" i="110"/>
  <c r="H23" i="110" s="1"/>
  <c r="G24" i="110"/>
  <c r="H24" i="110" s="1"/>
  <c r="G25" i="110"/>
  <c r="H25" i="110" s="1"/>
  <c r="G26" i="110"/>
  <c r="G27" i="110"/>
  <c r="H27" i="110" s="1"/>
  <c r="G28" i="110"/>
  <c r="H28" i="110" s="1"/>
  <c r="G29" i="110"/>
  <c r="H29" i="110" s="1"/>
  <c r="G30" i="110"/>
  <c r="G31" i="110"/>
  <c r="H31" i="110" s="1"/>
  <c r="G32" i="110"/>
  <c r="H32" i="110" s="1"/>
  <c r="G33" i="110"/>
  <c r="H33" i="110" s="1"/>
  <c r="G34" i="110"/>
  <c r="G35" i="110"/>
  <c r="H35" i="110" s="1"/>
  <c r="G36" i="110"/>
  <c r="H36" i="110" s="1"/>
  <c r="G37" i="110"/>
  <c r="H37" i="110" s="1"/>
  <c r="G38" i="110"/>
  <c r="G39" i="110"/>
  <c r="H39" i="110" s="1"/>
  <c r="G40" i="110"/>
  <c r="H40" i="110" s="1"/>
  <c r="G41" i="110"/>
  <c r="H41" i="110" s="1"/>
  <c r="G42" i="110"/>
  <c r="G43" i="110"/>
  <c r="H43" i="110" s="1"/>
  <c r="G44" i="110"/>
  <c r="H44" i="110" s="1"/>
  <c r="G45" i="110"/>
  <c r="H45" i="110" s="1"/>
  <c r="G46" i="110"/>
  <c r="G47" i="110"/>
  <c r="H47" i="110" s="1"/>
  <c r="G48" i="110"/>
  <c r="H48" i="110" s="1"/>
  <c r="G49" i="110"/>
  <c r="H49" i="110" s="1"/>
  <c r="G50" i="110"/>
  <c r="G51" i="110"/>
  <c r="H51" i="110" s="1"/>
  <c r="G52" i="110"/>
  <c r="H52" i="110" s="1"/>
  <c r="G53" i="110"/>
  <c r="H53" i="110" s="1"/>
  <c r="G54" i="110"/>
  <c r="G55" i="110"/>
  <c r="H55" i="110" s="1"/>
  <c r="G56" i="110"/>
  <c r="H56" i="110" s="1"/>
  <c r="G57" i="110"/>
  <c r="H57" i="110" s="1"/>
  <c r="H25" i="73"/>
  <c r="F25" i="73"/>
  <c r="I25" i="73" s="1"/>
  <c r="G18" i="73"/>
  <c r="F15" i="73"/>
  <c r="F16" i="73"/>
  <c r="F17" i="73"/>
  <c r="F14" i="73"/>
  <c r="E58" i="110"/>
  <c r="F58" i="110"/>
  <c r="M13" i="118" l="1"/>
  <c r="L13" i="118"/>
  <c r="K13" i="118"/>
  <c r="L58" i="118"/>
  <c r="M15" i="118"/>
  <c r="K15" i="118"/>
  <c r="L15" i="118"/>
  <c r="M5" i="118"/>
  <c r="L5" i="118"/>
  <c r="K5" i="118"/>
  <c r="M7" i="118"/>
  <c r="K7" i="118"/>
  <c r="K58" i="118" s="1"/>
  <c r="L7" i="118"/>
  <c r="J58" i="118"/>
  <c r="M37" i="117"/>
  <c r="L37" i="117"/>
  <c r="K37" i="117"/>
  <c r="M39" i="117"/>
  <c r="L39" i="117"/>
  <c r="K39" i="117"/>
  <c r="M31" i="117"/>
  <c r="L31" i="117"/>
  <c r="K31" i="117"/>
  <c r="M35" i="117"/>
  <c r="K35" i="117"/>
  <c r="L35" i="117"/>
  <c r="M25" i="117"/>
  <c r="L25" i="117"/>
  <c r="K25" i="117"/>
  <c r="M9" i="117"/>
  <c r="L9" i="117"/>
  <c r="K9" i="117"/>
  <c r="M5" i="117"/>
  <c r="K5" i="117"/>
  <c r="L5" i="117"/>
  <c r="M13" i="117"/>
  <c r="K13" i="117"/>
  <c r="L13" i="117"/>
  <c r="M29" i="117"/>
  <c r="L29" i="117"/>
  <c r="K29" i="117"/>
  <c r="M17" i="117"/>
  <c r="L17" i="117"/>
  <c r="K17" i="117"/>
  <c r="M33" i="117"/>
  <c r="L33" i="117"/>
  <c r="K33" i="117"/>
  <c r="M21" i="117"/>
  <c r="L21" i="117"/>
  <c r="K21" i="117"/>
  <c r="J58" i="117"/>
  <c r="K2" i="117"/>
  <c r="M2" i="117"/>
  <c r="L2" i="117"/>
  <c r="H58" i="117"/>
  <c r="N63" i="117" s="1"/>
  <c r="N64" i="117" s="1"/>
  <c r="M11" i="116"/>
  <c r="K11" i="116"/>
  <c r="L11" i="116"/>
  <c r="M15" i="116"/>
  <c r="L15" i="116"/>
  <c r="K15" i="116"/>
  <c r="M17" i="116"/>
  <c r="L17" i="116"/>
  <c r="K17" i="116"/>
  <c r="M9" i="116"/>
  <c r="L9" i="116"/>
  <c r="K9" i="116"/>
  <c r="M3" i="116"/>
  <c r="K3" i="116"/>
  <c r="L3" i="116"/>
  <c r="H58" i="116"/>
  <c r="N63" i="116" s="1"/>
  <c r="N64" i="116" s="1"/>
  <c r="M7" i="116"/>
  <c r="L7" i="116"/>
  <c r="K7" i="116"/>
  <c r="J58" i="116"/>
  <c r="M2" i="116"/>
  <c r="K2" i="116"/>
  <c r="L2" i="116"/>
  <c r="G2" i="110"/>
  <c r="G58" i="110" s="1"/>
  <c r="L58" i="117" l="1"/>
  <c r="K58" i="117"/>
  <c r="L58" i="116"/>
  <c r="K58" i="116"/>
  <c r="H2" i="110"/>
  <c r="J2" i="110"/>
  <c r="J58" i="110" l="1"/>
  <c r="F3" i="119" s="1"/>
  <c r="H58" i="110"/>
  <c r="N63" i="110" s="1"/>
  <c r="N64" i="110" s="1"/>
  <c r="O4" i="115" l="1"/>
  <c r="O2" i="110" l="1"/>
  <c r="P2" i="110" s="1"/>
  <c r="Q2" i="110" s="1"/>
  <c r="K2" i="110" l="1"/>
  <c r="K58" i="110" s="1"/>
  <c r="G3" i="119" s="1"/>
  <c r="L2" i="110"/>
  <c r="L58" i="110" s="1"/>
  <c r="H3" i="119" s="1"/>
  <c r="M2" i="110"/>
  <c r="P4" i="115"/>
</calcChain>
</file>

<file path=xl/sharedStrings.xml><?xml version="1.0" encoding="utf-8"?>
<sst xmlns="http://schemas.openxmlformats.org/spreadsheetml/2006/main" count="305" uniqueCount="35">
  <si>
    <t>Sr. No.</t>
  </si>
  <si>
    <t>Floor No.</t>
  </si>
  <si>
    <t>Total</t>
  </si>
  <si>
    <t xml:space="preserve">  Flat No.</t>
  </si>
  <si>
    <t>Comp.</t>
  </si>
  <si>
    <t xml:space="preserve">Total Area in 
Sq. Ft. 
</t>
  </si>
  <si>
    <t xml:space="preserve">As per Plan Balcony  Area in 
Sq. Ft. 
</t>
  </si>
  <si>
    <t xml:space="preserve">Built up Area in 
Sq. Ft. ( 10% ) 
</t>
  </si>
  <si>
    <t xml:space="preserve">Fair Market Value                         in `
</t>
  </si>
  <si>
    <t>Realizable Value                             in `</t>
  </si>
  <si>
    <t>Distress Sale Value                         in `</t>
  </si>
  <si>
    <t>Expected Rent per month                in `</t>
  </si>
  <si>
    <t>1 to 7</t>
  </si>
  <si>
    <t xml:space="preserve">Rate per 
Sq. ft. on Total Area 
in `
</t>
  </si>
  <si>
    <t>Ganga - Type B1</t>
  </si>
  <si>
    <t>2BHK</t>
  </si>
  <si>
    <t>Godavari - Type B2</t>
  </si>
  <si>
    <t>Gomati - Type B3</t>
  </si>
  <si>
    <t>Girna - Type B4</t>
  </si>
  <si>
    <t>Flr</t>
  </si>
  <si>
    <t>Total Flat</t>
  </si>
  <si>
    <t xml:space="preserve">As per Approved Plan Carpet Area in 
Sq. Ft. 
</t>
  </si>
  <si>
    <t>sachin Bhoir</t>
  </si>
  <si>
    <t>2 BHK</t>
  </si>
  <si>
    <t>Type</t>
  </si>
  <si>
    <t>B1</t>
  </si>
  <si>
    <t>B2</t>
  </si>
  <si>
    <t>B3</t>
  </si>
  <si>
    <t>B4</t>
  </si>
  <si>
    <t>CA</t>
  </si>
  <si>
    <t>BUA</t>
  </si>
  <si>
    <t>FMV</t>
  </si>
  <si>
    <t>RV</t>
  </si>
  <si>
    <t>DV</t>
  </si>
  <si>
    <t>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</si>
</sst>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 Narrow"/>
      <family val="2"/>
    </font>
    <font>
      <sz val="8"/>
      <name val="Calibri"/>
      <family val="2"/>
      <scheme val="minor"/>
    </font>
    <font>
      <b/>
      <sz val="8"/>
      <color theme="1"/>
      <name val="Arial Narrow"/>
      <family val="2"/>
    </font>
    <font>
      <sz val="8"/>
      <color theme="1"/>
      <name val="Arial"/>
      <family val="2"/>
    </font>
    <font>
      <b/>
      <sz val="18"/>
      <color rgb="FF212529"/>
      <name val="Arial"/>
      <family val="2"/>
    </font>
    <font>
      <b/>
      <sz val="9"/>
      <color theme="1"/>
      <name val="Arial"/>
      <family val="2"/>
    </font>
    <font>
      <sz val="8"/>
      <color rgb="FF000000"/>
      <name val="Arial"/>
      <family val="2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E9E9E9"/>
      </left>
      <right style="medium">
        <color rgb="FFE9E9E9"/>
      </right>
      <top style="medium">
        <color rgb="FFE9E9E9"/>
      </top>
      <bottom style="medium">
        <color rgb="FFE9E9E9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9">
    <xf numFmtId="0" fontId="0" fillId="0" borderId="0" xfId="0"/>
    <xf numFmtId="1" fontId="0" fillId="0" borderId="0" xfId="0" applyNumberFormat="1"/>
    <xf numFmtId="43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0" fontId="0" fillId="2" borderId="8" xfId="0" applyFill="1" applyBorder="1"/>
    <xf numFmtId="0" fontId="0" fillId="2" borderId="9" xfId="0" applyFill="1" applyBorder="1"/>
    <xf numFmtId="0" fontId="2" fillId="2" borderId="3" xfId="0" applyFont="1" applyFill="1" applyBorder="1" applyAlignment="1">
      <alignment horizontal="left" vertical="top" wrapText="1"/>
    </xf>
    <xf numFmtId="43" fontId="0" fillId="0" borderId="0" xfId="3" applyFont="1"/>
    <xf numFmtId="0" fontId="2" fillId="3" borderId="3" xfId="0" applyFont="1" applyFill="1" applyBorder="1" applyAlignment="1">
      <alignment horizontal="left" vertical="top" wrapText="1"/>
    </xf>
    <xf numFmtId="0" fontId="3" fillId="4" borderId="1" xfId="0" applyFont="1" applyFill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5" fillId="0" borderId="0" xfId="0" applyFont="1"/>
    <xf numFmtId="43" fontId="5" fillId="0" borderId="0" xfId="0" applyNumberFormat="1" applyFont="1"/>
    <xf numFmtId="1" fontId="4" fillId="0" borderId="6" xfId="0" applyNumberFormat="1" applyFont="1" applyBorder="1" applyAlignment="1">
      <alignment horizontal="center"/>
    </xf>
    <xf numFmtId="0" fontId="2" fillId="2" borderId="10" xfId="0" applyFont="1" applyFill="1" applyBorder="1" applyAlignment="1">
      <alignment horizontal="left" vertical="top" wrapText="1"/>
    </xf>
    <xf numFmtId="43" fontId="0" fillId="0" borderId="0" xfId="3" applyFont="1" applyFill="1"/>
    <xf numFmtId="0" fontId="3" fillId="0" borderId="0" xfId="0" applyFont="1"/>
    <xf numFmtId="0" fontId="3" fillId="0" borderId="1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" fontId="3" fillId="0" borderId="0" xfId="0" applyNumberFormat="1" applyFont="1"/>
    <xf numFmtId="43" fontId="3" fillId="0" borderId="0" xfId="0" applyNumberFormat="1" applyFont="1"/>
    <xf numFmtId="43" fontId="3" fillId="0" borderId="0" xfId="3" applyFont="1"/>
    <xf numFmtId="0" fontId="3" fillId="4" borderId="0" xfId="0" applyFont="1" applyFill="1"/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7" fillId="0" borderId="0" xfId="0" applyFont="1"/>
    <xf numFmtId="0" fontId="9" fillId="4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10" fillId="2" borderId="13" xfId="0" applyFont="1" applyFill="1" applyBorder="1" applyAlignment="1">
      <alignment horizontal="center" vertical="top" wrapText="1"/>
    </xf>
    <xf numFmtId="0" fontId="10" fillId="2" borderId="13" xfId="0" applyFont="1" applyFill="1" applyBorder="1" applyAlignment="1">
      <alignment vertical="top" wrapText="1"/>
    </xf>
    <xf numFmtId="0" fontId="0" fillId="0" borderId="0" xfId="0" applyAlignment="1">
      <alignment vertical="center" wrapText="1"/>
    </xf>
    <xf numFmtId="0" fontId="11" fillId="0" borderId="0" xfId="0" applyFont="1" applyAlignment="1">
      <alignment vertical="center" wrapText="1"/>
    </xf>
    <xf numFmtId="0" fontId="6" fillId="0" borderId="0" xfId="0" applyFont="1"/>
    <xf numFmtId="0" fontId="0" fillId="0" borderId="0" xfId="0" applyAlignment="1">
      <alignment horizontal="center"/>
    </xf>
    <xf numFmtId="0" fontId="12" fillId="5" borderId="13" xfId="0" applyFont="1" applyFill="1" applyBorder="1" applyAlignment="1">
      <alignment horizontal="center" vertical="top" wrapText="1"/>
    </xf>
    <xf numFmtId="0" fontId="0" fillId="5" borderId="0" xfId="0" applyFill="1"/>
    <xf numFmtId="0" fontId="10" fillId="5" borderId="13" xfId="0" applyFont="1" applyFill="1" applyBorder="1" applyAlignment="1">
      <alignment horizontal="center" vertical="top" wrapText="1"/>
    </xf>
    <xf numFmtId="0" fontId="10" fillId="5" borderId="13" xfId="0" applyFont="1" applyFill="1" applyBorder="1" applyAlignment="1">
      <alignment vertical="top" wrapText="1"/>
    </xf>
    <xf numFmtId="0" fontId="13" fillId="5" borderId="13" xfId="0" applyFont="1" applyFill="1" applyBorder="1" applyAlignment="1">
      <alignment horizontal="center" vertical="top" wrapText="1"/>
    </xf>
    <xf numFmtId="0" fontId="13" fillId="5" borderId="13" xfId="0" applyFont="1" applyFill="1" applyBorder="1" applyAlignment="1">
      <alignment vertical="top" wrapText="1"/>
    </xf>
    <xf numFmtId="1" fontId="0" fillId="5" borderId="0" xfId="0" applyNumberFormat="1" applyFill="1" applyAlignment="1">
      <alignment vertical="center"/>
    </xf>
    <xf numFmtId="0" fontId="0" fillId="5" borderId="0" xfId="0" applyFill="1" applyAlignment="1">
      <alignment horizontal="center"/>
    </xf>
    <xf numFmtId="1" fontId="3" fillId="0" borderId="1" xfId="0" applyNumberFormat="1" applyFont="1" applyBorder="1" applyAlignment="1">
      <alignment horizontal="center" vertical="center" wrapText="1"/>
    </xf>
    <xf numFmtId="165" fontId="3" fillId="0" borderId="1" xfId="3" applyNumberFormat="1" applyFont="1" applyFill="1" applyBorder="1" applyAlignment="1">
      <alignment vertical="center" wrapText="1"/>
    </xf>
    <xf numFmtId="1" fontId="3" fillId="0" borderId="1" xfId="2" applyNumberFormat="1" applyFont="1" applyBorder="1" applyAlignment="1">
      <alignment horizontal="center" vertical="top" wrapText="1"/>
    </xf>
    <xf numFmtId="1" fontId="3" fillId="0" borderId="6" xfId="0" applyNumberFormat="1" applyFont="1" applyBorder="1" applyAlignment="1">
      <alignment horizontal="center" vertical="center" wrapText="1"/>
    </xf>
    <xf numFmtId="165" fontId="4" fillId="0" borderId="6" xfId="3" applyNumberFormat="1" applyFont="1" applyFill="1" applyBorder="1" applyAlignment="1">
      <alignment vertical="center" wrapText="1"/>
    </xf>
    <xf numFmtId="1" fontId="3" fillId="0" borderId="6" xfId="2" applyNumberFormat="1" applyFont="1" applyBorder="1" applyAlignment="1">
      <alignment horizontal="center" vertical="top" wrapText="1"/>
    </xf>
    <xf numFmtId="0" fontId="14" fillId="0" borderId="1" xfId="0" applyFont="1" applyBorder="1" applyAlignment="1">
      <alignment horizontal="center"/>
    </xf>
    <xf numFmtId="1" fontId="0" fillId="0" borderId="1" xfId="0" applyNumberFormat="1" applyBorder="1"/>
    <xf numFmtId="0" fontId="0" fillId="0" borderId="1" xfId="0" applyBorder="1" applyAlignment="1">
      <alignment horizontal="center"/>
    </xf>
    <xf numFmtId="1" fontId="15" fillId="0" borderId="1" xfId="0" applyNumberFormat="1" applyFont="1" applyBorder="1"/>
    <xf numFmtId="1" fontId="15" fillId="0" borderId="2" xfId="0" applyNumberFormat="1" applyFont="1" applyBorder="1"/>
    <xf numFmtId="1" fontId="6" fillId="0" borderId="1" xfId="0" applyNumberFormat="1" applyFont="1" applyBorder="1"/>
    <xf numFmtId="0" fontId="6" fillId="0" borderId="1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1" fontId="7" fillId="0" borderId="1" xfId="0" applyNumberFormat="1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/>
    </xf>
    <xf numFmtId="0" fontId="0" fillId="0" borderId="0" xfId="0" applyFill="1"/>
    <xf numFmtId="43" fontId="0" fillId="0" borderId="1" xfId="3" applyFont="1" applyFill="1" applyBorder="1"/>
    <xf numFmtId="43" fontId="0" fillId="0" borderId="1" xfId="0" applyNumberFormat="1" applyFill="1" applyBorder="1"/>
    <xf numFmtId="43" fontId="6" fillId="0" borderId="1" xfId="0" applyNumberFormat="1" applyFont="1" applyFill="1" applyBorder="1"/>
  </cellXfs>
  <cellStyles count="4">
    <cellStyle name="Comma" xfId="3" builtinId="3"/>
    <cellStyle name="Comma 2" xfId="1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125</xdr:row>
      <xdr:rowOff>171450</xdr:rowOff>
    </xdr:from>
    <xdr:to>
      <xdr:col>18</xdr:col>
      <xdr:colOff>478631</xdr:colOff>
      <xdr:row>135</xdr:row>
      <xdr:rowOff>152400</xdr:rowOff>
    </xdr:to>
    <xdr:pic>
      <xdr:nvPicPr>
        <xdr:cNvPr id="1185" name="Picture 161">
          <a:extLst>
            <a:ext uri="{FF2B5EF4-FFF2-40B4-BE49-F238E27FC236}">
              <a16:creationId xmlns:a16="http://schemas.microsoft.com/office/drawing/2014/main" id="{00000000-0008-0000-01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137</xdr:row>
      <xdr:rowOff>161925</xdr:rowOff>
    </xdr:from>
    <xdr:to>
      <xdr:col>18</xdr:col>
      <xdr:colOff>450056</xdr:colOff>
      <xdr:row>146</xdr:row>
      <xdr:rowOff>161925</xdr:rowOff>
    </xdr:to>
    <xdr:pic>
      <xdr:nvPicPr>
        <xdr:cNvPr id="1210" name="Picture 186">
          <a:extLst>
            <a:ext uri="{FF2B5EF4-FFF2-40B4-BE49-F238E27FC236}">
              <a16:creationId xmlns:a16="http://schemas.microsoft.com/office/drawing/2014/main" id="{00000000-0008-0000-01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149</xdr:row>
      <xdr:rowOff>133350</xdr:rowOff>
    </xdr:from>
    <xdr:to>
      <xdr:col>18</xdr:col>
      <xdr:colOff>450056</xdr:colOff>
      <xdr:row>158</xdr:row>
      <xdr:rowOff>95250</xdr:rowOff>
    </xdr:to>
    <xdr:pic>
      <xdr:nvPicPr>
        <xdr:cNvPr id="1276" name="Picture 252">
          <a:extLst>
            <a:ext uri="{FF2B5EF4-FFF2-40B4-BE49-F238E27FC236}">
              <a16:creationId xmlns:a16="http://schemas.microsoft.com/office/drawing/2014/main" id="{00000000-0008-0000-01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18</xdr:col>
      <xdr:colOff>497681</xdr:colOff>
      <xdr:row>169</xdr:row>
      <xdr:rowOff>9525</xdr:rowOff>
    </xdr:to>
    <xdr:pic>
      <xdr:nvPicPr>
        <xdr:cNvPr id="1333" name="Picture 309">
          <a:extLst>
            <a:ext uri="{FF2B5EF4-FFF2-40B4-BE49-F238E27FC236}">
              <a16:creationId xmlns:a16="http://schemas.microsoft.com/office/drawing/2014/main" id="{00000000-0008-0000-01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171</xdr:row>
      <xdr:rowOff>9525</xdr:rowOff>
    </xdr:from>
    <xdr:to>
      <xdr:col>18</xdr:col>
      <xdr:colOff>507206</xdr:colOff>
      <xdr:row>181</xdr:row>
      <xdr:rowOff>161925</xdr:rowOff>
    </xdr:to>
    <xdr:pic>
      <xdr:nvPicPr>
        <xdr:cNvPr id="1364" name="Picture 340">
          <a:extLst>
            <a:ext uri="{FF2B5EF4-FFF2-40B4-BE49-F238E27FC236}">
              <a16:creationId xmlns:a16="http://schemas.microsoft.com/office/drawing/2014/main" id="{00000000-0008-0000-01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29</xdr:col>
      <xdr:colOff>47731</xdr:colOff>
      <xdr:row>11</xdr:row>
      <xdr:rowOff>63417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CC3F6EE-AD00-071C-FC09-EE62FBADF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17823762" cy="224821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</xdr:row>
      <xdr:rowOff>0</xdr:rowOff>
    </xdr:from>
    <xdr:to>
      <xdr:col>21</xdr:col>
      <xdr:colOff>134386</xdr:colOff>
      <xdr:row>56</xdr:row>
      <xdr:rowOff>115140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3EA7C5-A034-30E8-26C4-50CE88898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31656" y="5369719"/>
          <a:ext cx="7421011" cy="60206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74"/>
  <sheetViews>
    <sheetView topLeftCell="A31" zoomScale="145" zoomScaleNormal="145" workbookViewId="0">
      <selection activeCell="K57" sqref="K57"/>
    </sheetView>
  </sheetViews>
  <sheetFormatPr defaultRowHeight="12.75" x14ac:dyDescent="0.2"/>
  <cols>
    <col min="1" max="1" width="4.7109375" style="25" customWidth="1"/>
    <col min="2" max="2" width="6.28515625" style="19" customWidth="1"/>
    <col min="3" max="3" width="5.42578125" style="19" customWidth="1"/>
    <col min="4" max="4" width="6.42578125" style="19" customWidth="1"/>
    <col min="5" max="5" width="7.5703125" style="26" customWidth="1"/>
    <col min="6" max="7" width="7.140625" style="26" customWidth="1"/>
    <col min="8" max="8" width="9.42578125" style="26" customWidth="1"/>
    <col min="9" max="9" width="7.42578125" style="19" customWidth="1"/>
    <col min="10" max="10" width="11.5703125" style="19" customWidth="1"/>
    <col min="11" max="11" width="10.85546875" style="19" customWidth="1"/>
    <col min="12" max="12" width="11.140625" style="19" customWidth="1"/>
    <col min="13" max="13" width="8" style="19" customWidth="1"/>
    <col min="14" max="14" width="9.140625" style="19"/>
    <col min="15" max="15" width="15.140625" style="19" bestFit="1" customWidth="1"/>
    <col min="16" max="16" width="15.28515625" style="19" customWidth="1"/>
    <col min="17" max="17" width="10.85546875" style="19" customWidth="1"/>
    <col min="18" max="16384" width="9.140625" style="19"/>
  </cols>
  <sheetData>
    <row r="1" spans="1:17" ht="66.75" customHeight="1" x14ac:dyDescent="0.2">
      <c r="A1" s="29" t="s">
        <v>0</v>
      </c>
      <c r="B1" s="30" t="s">
        <v>3</v>
      </c>
      <c r="C1" s="30" t="s">
        <v>1</v>
      </c>
      <c r="D1" s="30" t="s">
        <v>4</v>
      </c>
      <c r="E1" s="31" t="s">
        <v>21</v>
      </c>
      <c r="F1" s="31" t="s">
        <v>6</v>
      </c>
      <c r="G1" s="32" t="s">
        <v>5</v>
      </c>
      <c r="H1" s="30" t="s">
        <v>7</v>
      </c>
      <c r="I1" s="30" t="s">
        <v>13</v>
      </c>
      <c r="J1" s="30" t="s">
        <v>8</v>
      </c>
      <c r="K1" s="30" t="s">
        <v>9</v>
      </c>
      <c r="L1" s="30" t="s">
        <v>10</v>
      </c>
      <c r="M1" s="30" t="s">
        <v>11</v>
      </c>
    </row>
    <row r="2" spans="1:17" x14ac:dyDescent="0.2">
      <c r="A2" s="10">
        <v>1</v>
      </c>
      <c r="B2" s="13">
        <v>101</v>
      </c>
      <c r="C2" s="11">
        <v>1</v>
      </c>
      <c r="D2" s="12" t="s">
        <v>23</v>
      </c>
      <c r="E2" s="20">
        <v>527</v>
      </c>
      <c r="F2" s="20">
        <v>16</v>
      </c>
      <c r="G2" s="20">
        <f t="shared" ref="G2:G57" si="0">E2+F2</f>
        <v>543</v>
      </c>
      <c r="H2" s="21">
        <f>G2*1.1</f>
        <v>597.30000000000007</v>
      </c>
      <c r="I2" s="47">
        <v>4700</v>
      </c>
      <c r="J2" s="48">
        <f>I2*G2</f>
        <v>2552100</v>
      </c>
      <c r="K2" s="48">
        <f t="shared" ref="K2" si="1">J2*0.95</f>
        <v>2424495</v>
      </c>
      <c r="L2" s="48">
        <f t="shared" ref="L2" si="2">J2*0.8</f>
        <v>2041680</v>
      </c>
      <c r="M2" s="49">
        <f t="shared" ref="M2:M57" si="3">MROUND((J2*0.025/12),500)</f>
        <v>5500</v>
      </c>
      <c r="O2" s="22">
        <f>G4*1.35</f>
        <v>733.05000000000007</v>
      </c>
      <c r="P2" s="23">
        <f>O2*6600</f>
        <v>4838130</v>
      </c>
      <c r="Q2" s="23">
        <f>P2/G4</f>
        <v>8910</v>
      </c>
    </row>
    <row r="3" spans="1:17" x14ac:dyDescent="0.2">
      <c r="A3" s="10">
        <v>2</v>
      </c>
      <c r="B3" s="13">
        <v>102</v>
      </c>
      <c r="C3" s="11">
        <v>1</v>
      </c>
      <c r="D3" s="12" t="s">
        <v>23</v>
      </c>
      <c r="E3" s="20">
        <v>527</v>
      </c>
      <c r="F3" s="20">
        <v>16</v>
      </c>
      <c r="G3" s="20">
        <f t="shared" si="0"/>
        <v>543</v>
      </c>
      <c r="H3" s="21">
        <f t="shared" ref="H3:H57" si="4">G3*1.1</f>
        <v>597.30000000000007</v>
      </c>
      <c r="I3" s="47">
        <v>4700</v>
      </c>
      <c r="J3" s="48">
        <f t="shared" ref="J3:J57" si="5">I3*G3</f>
        <v>2552100</v>
      </c>
      <c r="K3" s="48">
        <f t="shared" ref="K3:K57" si="6">J3*0.95</f>
        <v>2424495</v>
      </c>
      <c r="L3" s="48">
        <f t="shared" ref="L3:L57" si="7">J3*0.8</f>
        <v>2041680</v>
      </c>
      <c r="M3" s="49">
        <f t="shared" si="3"/>
        <v>5500</v>
      </c>
      <c r="O3" s="23"/>
      <c r="P3" s="23"/>
    </row>
    <row r="4" spans="1:17" x14ac:dyDescent="0.2">
      <c r="A4" s="10">
        <v>3</v>
      </c>
      <c r="B4" s="13">
        <v>103</v>
      </c>
      <c r="C4" s="11">
        <v>1</v>
      </c>
      <c r="D4" s="12" t="s">
        <v>23</v>
      </c>
      <c r="E4" s="20">
        <v>527</v>
      </c>
      <c r="F4" s="20">
        <v>16</v>
      </c>
      <c r="G4" s="20">
        <f t="shared" si="0"/>
        <v>543</v>
      </c>
      <c r="H4" s="21">
        <f t="shared" si="4"/>
        <v>597.30000000000007</v>
      </c>
      <c r="I4" s="47">
        <v>4700</v>
      </c>
      <c r="J4" s="48">
        <f t="shared" si="5"/>
        <v>2552100</v>
      </c>
      <c r="K4" s="48">
        <f t="shared" si="6"/>
        <v>2424495</v>
      </c>
      <c r="L4" s="48">
        <f t="shared" si="7"/>
        <v>2041680</v>
      </c>
      <c r="M4" s="49">
        <f t="shared" si="3"/>
        <v>5500</v>
      </c>
      <c r="O4" s="23"/>
      <c r="P4" s="23"/>
    </row>
    <row r="5" spans="1:17" x14ac:dyDescent="0.2">
      <c r="A5" s="10">
        <v>4</v>
      </c>
      <c r="B5" s="13">
        <v>104</v>
      </c>
      <c r="C5" s="11">
        <v>1</v>
      </c>
      <c r="D5" s="12" t="s">
        <v>23</v>
      </c>
      <c r="E5" s="20">
        <v>527</v>
      </c>
      <c r="F5" s="20">
        <v>16</v>
      </c>
      <c r="G5" s="20">
        <f t="shared" si="0"/>
        <v>543</v>
      </c>
      <c r="H5" s="21">
        <f t="shared" si="4"/>
        <v>597.30000000000007</v>
      </c>
      <c r="I5" s="47">
        <v>4700</v>
      </c>
      <c r="J5" s="48">
        <f t="shared" si="5"/>
        <v>2552100</v>
      </c>
      <c r="K5" s="48">
        <f t="shared" si="6"/>
        <v>2424495</v>
      </c>
      <c r="L5" s="48">
        <f t="shared" si="7"/>
        <v>2041680</v>
      </c>
      <c r="M5" s="49">
        <f t="shared" si="3"/>
        <v>5500</v>
      </c>
      <c r="O5" s="23"/>
      <c r="P5" s="23"/>
    </row>
    <row r="6" spans="1:17" x14ac:dyDescent="0.2">
      <c r="A6" s="10">
        <v>5</v>
      </c>
      <c r="B6" s="13">
        <v>105</v>
      </c>
      <c r="C6" s="11">
        <v>1</v>
      </c>
      <c r="D6" s="12" t="s">
        <v>23</v>
      </c>
      <c r="E6" s="20">
        <v>527</v>
      </c>
      <c r="F6" s="20">
        <v>16</v>
      </c>
      <c r="G6" s="20">
        <f t="shared" si="0"/>
        <v>543</v>
      </c>
      <c r="H6" s="21">
        <f t="shared" si="4"/>
        <v>597.30000000000007</v>
      </c>
      <c r="I6" s="47">
        <v>4700</v>
      </c>
      <c r="J6" s="48">
        <f t="shared" si="5"/>
        <v>2552100</v>
      </c>
      <c r="K6" s="48">
        <f t="shared" si="6"/>
        <v>2424495</v>
      </c>
      <c r="L6" s="48">
        <f t="shared" si="7"/>
        <v>2041680</v>
      </c>
      <c r="M6" s="49">
        <f t="shared" si="3"/>
        <v>5500</v>
      </c>
      <c r="O6" s="23"/>
      <c r="P6" s="23"/>
    </row>
    <row r="7" spans="1:17" x14ac:dyDescent="0.2">
      <c r="A7" s="10">
        <v>6</v>
      </c>
      <c r="B7" s="13">
        <v>106</v>
      </c>
      <c r="C7" s="11">
        <v>1</v>
      </c>
      <c r="D7" s="12" t="s">
        <v>23</v>
      </c>
      <c r="E7" s="20">
        <v>527</v>
      </c>
      <c r="F7" s="20">
        <v>16</v>
      </c>
      <c r="G7" s="20">
        <f t="shared" si="0"/>
        <v>543</v>
      </c>
      <c r="H7" s="21">
        <f t="shared" si="4"/>
        <v>597.30000000000007</v>
      </c>
      <c r="I7" s="47">
        <v>4700</v>
      </c>
      <c r="J7" s="48">
        <f t="shared" si="5"/>
        <v>2552100</v>
      </c>
      <c r="K7" s="48">
        <f t="shared" si="6"/>
        <v>2424495</v>
      </c>
      <c r="L7" s="48">
        <f t="shared" si="7"/>
        <v>2041680</v>
      </c>
      <c r="M7" s="49">
        <f t="shared" si="3"/>
        <v>5500</v>
      </c>
      <c r="O7" s="23"/>
      <c r="P7" s="23"/>
    </row>
    <row r="8" spans="1:17" x14ac:dyDescent="0.2">
      <c r="A8" s="10">
        <v>7</v>
      </c>
      <c r="B8" s="13">
        <v>107</v>
      </c>
      <c r="C8" s="11">
        <v>1</v>
      </c>
      <c r="D8" s="12" t="s">
        <v>23</v>
      </c>
      <c r="E8" s="20">
        <v>527</v>
      </c>
      <c r="F8" s="20">
        <v>16</v>
      </c>
      <c r="G8" s="20">
        <f t="shared" si="0"/>
        <v>543</v>
      </c>
      <c r="H8" s="21">
        <f t="shared" si="4"/>
        <v>597.30000000000007</v>
      </c>
      <c r="I8" s="47">
        <v>4700</v>
      </c>
      <c r="J8" s="48">
        <f t="shared" si="5"/>
        <v>2552100</v>
      </c>
      <c r="K8" s="48">
        <f t="shared" si="6"/>
        <v>2424495</v>
      </c>
      <c r="L8" s="48">
        <f t="shared" si="7"/>
        <v>2041680</v>
      </c>
      <c r="M8" s="49">
        <f t="shared" si="3"/>
        <v>5500</v>
      </c>
      <c r="O8" s="23"/>
      <c r="P8" s="23"/>
    </row>
    <row r="9" spans="1:17" x14ac:dyDescent="0.2">
      <c r="A9" s="10">
        <v>8</v>
      </c>
      <c r="B9" s="13">
        <v>108</v>
      </c>
      <c r="C9" s="11">
        <v>1</v>
      </c>
      <c r="D9" s="12" t="s">
        <v>23</v>
      </c>
      <c r="E9" s="20">
        <v>527</v>
      </c>
      <c r="F9" s="20">
        <v>16</v>
      </c>
      <c r="G9" s="20">
        <f t="shared" si="0"/>
        <v>543</v>
      </c>
      <c r="H9" s="21">
        <f t="shared" si="4"/>
        <v>597.30000000000007</v>
      </c>
      <c r="I9" s="47">
        <v>4700</v>
      </c>
      <c r="J9" s="48">
        <f t="shared" si="5"/>
        <v>2552100</v>
      </c>
      <c r="K9" s="48">
        <f t="shared" si="6"/>
        <v>2424495</v>
      </c>
      <c r="L9" s="48">
        <f t="shared" si="7"/>
        <v>2041680</v>
      </c>
      <c r="M9" s="49">
        <f t="shared" si="3"/>
        <v>5500</v>
      </c>
      <c r="O9" s="23"/>
      <c r="P9" s="23"/>
    </row>
    <row r="10" spans="1:17" x14ac:dyDescent="0.2">
      <c r="A10" s="10">
        <v>9</v>
      </c>
      <c r="B10" s="13">
        <v>201</v>
      </c>
      <c r="C10" s="11">
        <v>2</v>
      </c>
      <c r="D10" s="12" t="s">
        <v>23</v>
      </c>
      <c r="E10" s="20">
        <v>527</v>
      </c>
      <c r="F10" s="20">
        <v>16</v>
      </c>
      <c r="G10" s="20">
        <f t="shared" si="0"/>
        <v>543</v>
      </c>
      <c r="H10" s="21">
        <f t="shared" si="4"/>
        <v>597.30000000000007</v>
      </c>
      <c r="I10" s="47">
        <v>4700</v>
      </c>
      <c r="J10" s="48">
        <f t="shared" si="5"/>
        <v>2552100</v>
      </c>
      <c r="K10" s="48">
        <f t="shared" si="6"/>
        <v>2424495</v>
      </c>
      <c r="L10" s="48">
        <f t="shared" si="7"/>
        <v>2041680</v>
      </c>
      <c r="M10" s="49">
        <f t="shared" si="3"/>
        <v>5500</v>
      </c>
      <c r="O10" s="23"/>
      <c r="P10" s="23"/>
    </row>
    <row r="11" spans="1:17" x14ac:dyDescent="0.2">
      <c r="A11" s="10">
        <v>10</v>
      </c>
      <c r="B11" s="13">
        <v>202</v>
      </c>
      <c r="C11" s="11">
        <v>2</v>
      </c>
      <c r="D11" s="12" t="s">
        <v>23</v>
      </c>
      <c r="E11" s="20">
        <v>527</v>
      </c>
      <c r="F11" s="20">
        <v>16</v>
      </c>
      <c r="G11" s="20">
        <f t="shared" si="0"/>
        <v>543</v>
      </c>
      <c r="H11" s="21">
        <f t="shared" si="4"/>
        <v>597.30000000000007</v>
      </c>
      <c r="I11" s="47">
        <v>4700</v>
      </c>
      <c r="J11" s="48">
        <f t="shared" si="5"/>
        <v>2552100</v>
      </c>
      <c r="K11" s="48">
        <f t="shared" si="6"/>
        <v>2424495</v>
      </c>
      <c r="L11" s="48">
        <f t="shared" si="7"/>
        <v>2041680</v>
      </c>
      <c r="M11" s="49">
        <f t="shared" si="3"/>
        <v>5500</v>
      </c>
      <c r="O11" s="23"/>
      <c r="P11" s="23"/>
    </row>
    <row r="12" spans="1:17" x14ac:dyDescent="0.2">
      <c r="A12" s="10">
        <v>11</v>
      </c>
      <c r="B12" s="13">
        <v>203</v>
      </c>
      <c r="C12" s="11">
        <v>2</v>
      </c>
      <c r="D12" s="12" t="s">
        <v>23</v>
      </c>
      <c r="E12" s="20">
        <v>527</v>
      </c>
      <c r="F12" s="20">
        <v>16</v>
      </c>
      <c r="G12" s="20">
        <f t="shared" si="0"/>
        <v>543</v>
      </c>
      <c r="H12" s="21">
        <f t="shared" si="4"/>
        <v>597.30000000000007</v>
      </c>
      <c r="I12" s="47">
        <v>4700</v>
      </c>
      <c r="J12" s="48">
        <f t="shared" si="5"/>
        <v>2552100</v>
      </c>
      <c r="K12" s="48">
        <f t="shared" si="6"/>
        <v>2424495</v>
      </c>
      <c r="L12" s="48">
        <f t="shared" si="7"/>
        <v>2041680</v>
      </c>
      <c r="M12" s="49">
        <f t="shared" si="3"/>
        <v>5500</v>
      </c>
      <c r="O12" s="23"/>
      <c r="P12" s="23"/>
    </row>
    <row r="13" spans="1:17" x14ac:dyDescent="0.2">
      <c r="A13" s="10">
        <v>12</v>
      </c>
      <c r="B13" s="13">
        <v>204</v>
      </c>
      <c r="C13" s="11">
        <v>2</v>
      </c>
      <c r="D13" s="12" t="s">
        <v>23</v>
      </c>
      <c r="E13" s="20">
        <v>527</v>
      </c>
      <c r="F13" s="20">
        <v>16</v>
      </c>
      <c r="G13" s="20">
        <f t="shared" si="0"/>
        <v>543</v>
      </c>
      <c r="H13" s="21">
        <f t="shared" si="4"/>
        <v>597.30000000000007</v>
      </c>
      <c r="I13" s="47">
        <v>4700</v>
      </c>
      <c r="J13" s="48">
        <f t="shared" si="5"/>
        <v>2552100</v>
      </c>
      <c r="K13" s="48">
        <f t="shared" si="6"/>
        <v>2424495</v>
      </c>
      <c r="L13" s="48">
        <f t="shared" si="7"/>
        <v>2041680</v>
      </c>
      <c r="M13" s="49">
        <f t="shared" si="3"/>
        <v>5500</v>
      </c>
      <c r="O13" s="23"/>
      <c r="P13" s="23"/>
    </row>
    <row r="14" spans="1:17" x14ac:dyDescent="0.2">
      <c r="A14" s="10">
        <v>13</v>
      </c>
      <c r="B14" s="13">
        <v>205</v>
      </c>
      <c r="C14" s="11">
        <v>2</v>
      </c>
      <c r="D14" s="12" t="s">
        <v>23</v>
      </c>
      <c r="E14" s="20">
        <v>527</v>
      </c>
      <c r="F14" s="20">
        <v>16</v>
      </c>
      <c r="G14" s="20">
        <f t="shared" si="0"/>
        <v>543</v>
      </c>
      <c r="H14" s="21">
        <f t="shared" si="4"/>
        <v>597.30000000000007</v>
      </c>
      <c r="I14" s="47">
        <v>4700</v>
      </c>
      <c r="J14" s="48">
        <f t="shared" si="5"/>
        <v>2552100</v>
      </c>
      <c r="K14" s="48">
        <f t="shared" si="6"/>
        <v>2424495</v>
      </c>
      <c r="L14" s="48">
        <f t="shared" si="7"/>
        <v>2041680</v>
      </c>
      <c r="M14" s="49">
        <f t="shared" si="3"/>
        <v>5500</v>
      </c>
      <c r="O14" s="23"/>
      <c r="P14" s="23"/>
    </row>
    <row r="15" spans="1:17" x14ac:dyDescent="0.2">
      <c r="A15" s="10">
        <v>14</v>
      </c>
      <c r="B15" s="13">
        <v>206</v>
      </c>
      <c r="C15" s="11">
        <v>2</v>
      </c>
      <c r="D15" s="12" t="s">
        <v>23</v>
      </c>
      <c r="E15" s="20">
        <v>527</v>
      </c>
      <c r="F15" s="20">
        <v>16</v>
      </c>
      <c r="G15" s="20">
        <f t="shared" si="0"/>
        <v>543</v>
      </c>
      <c r="H15" s="21">
        <f t="shared" si="4"/>
        <v>597.30000000000007</v>
      </c>
      <c r="I15" s="47">
        <v>4700</v>
      </c>
      <c r="J15" s="48">
        <f t="shared" si="5"/>
        <v>2552100</v>
      </c>
      <c r="K15" s="48">
        <f t="shared" si="6"/>
        <v>2424495</v>
      </c>
      <c r="L15" s="48">
        <f t="shared" si="7"/>
        <v>2041680</v>
      </c>
      <c r="M15" s="49">
        <f t="shared" si="3"/>
        <v>5500</v>
      </c>
      <c r="O15" s="23"/>
      <c r="P15" s="23"/>
    </row>
    <row r="16" spans="1:17" x14ac:dyDescent="0.2">
      <c r="A16" s="10">
        <v>15</v>
      </c>
      <c r="B16" s="13">
        <v>207</v>
      </c>
      <c r="C16" s="11">
        <v>2</v>
      </c>
      <c r="D16" s="12" t="s">
        <v>23</v>
      </c>
      <c r="E16" s="20">
        <v>527</v>
      </c>
      <c r="F16" s="20">
        <v>16</v>
      </c>
      <c r="G16" s="20">
        <f t="shared" si="0"/>
        <v>543</v>
      </c>
      <c r="H16" s="21">
        <f t="shared" si="4"/>
        <v>597.30000000000007</v>
      </c>
      <c r="I16" s="47">
        <v>4700</v>
      </c>
      <c r="J16" s="48">
        <f t="shared" si="5"/>
        <v>2552100</v>
      </c>
      <c r="K16" s="48">
        <f t="shared" si="6"/>
        <v>2424495</v>
      </c>
      <c r="L16" s="48">
        <f t="shared" si="7"/>
        <v>2041680</v>
      </c>
      <c r="M16" s="49">
        <f t="shared" si="3"/>
        <v>5500</v>
      </c>
      <c r="O16" s="23"/>
      <c r="P16" s="23"/>
    </row>
    <row r="17" spans="1:15" x14ac:dyDescent="0.2">
      <c r="A17" s="10">
        <v>16</v>
      </c>
      <c r="B17" s="13">
        <v>208</v>
      </c>
      <c r="C17" s="11">
        <v>2</v>
      </c>
      <c r="D17" s="12" t="s">
        <v>23</v>
      </c>
      <c r="E17" s="20">
        <v>527</v>
      </c>
      <c r="F17" s="20">
        <v>16</v>
      </c>
      <c r="G17" s="20">
        <f t="shared" si="0"/>
        <v>543</v>
      </c>
      <c r="H17" s="21">
        <f t="shared" si="4"/>
        <v>597.30000000000007</v>
      </c>
      <c r="I17" s="47">
        <v>4700</v>
      </c>
      <c r="J17" s="48">
        <f t="shared" si="5"/>
        <v>2552100</v>
      </c>
      <c r="K17" s="48">
        <f t="shared" si="6"/>
        <v>2424495</v>
      </c>
      <c r="L17" s="48">
        <f t="shared" si="7"/>
        <v>2041680</v>
      </c>
      <c r="M17" s="49">
        <f t="shared" si="3"/>
        <v>5500</v>
      </c>
      <c r="O17" s="24"/>
    </row>
    <row r="18" spans="1:15" x14ac:dyDescent="0.2">
      <c r="A18" s="10">
        <v>17</v>
      </c>
      <c r="B18" s="13">
        <v>301</v>
      </c>
      <c r="C18" s="11">
        <v>3</v>
      </c>
      <c r="D18" s="12" t="s">
        <v>23</v>
      </c>
      <c r="E18" s="20">
        <v>527</v>
      </c>
      <c r="F18" s="20">
        <v>16</v>
      </c>
      <c r="G18" s="20">
        <f t="shared" si="0"/>
        <v>543</v>
      </c>
      <c r="H18" s="21">
        <f t="shared" si="4"/>
        <v>597.30000000000007</v>
      </c>
      <c r="I18" s="47">
        <v>4700</v>
      </c>
      <c r="J18" s="48">
        <f t="shared" si="5"/>
        <v>2552100</v>
      </c>
      <c r="K18" s="48">
        <f t="shared" si="6"/>
        <v>2424495</v>
      </c>
      <c r="L18" s="48">
        <f t="shared" si="7"/>
        <v>2041680</v>
      </c>
      <c r="M18" s="49">
        <f t="shared" si="3"/>
        <v>5500</v>
      </c>
    </row>
    <row r="19" spans="1:15" x14ac:dyDescent="0.2">
      <c r="A19" s="10">
        <v>18</v>
      </c>
      <c r="B19" s="10">
        <v>302</v>
      </c>
      <c r="C19" s="11">
        <v>3</v>
      </c>
      <c r="D19" s="12" t="s">
        <v>23</v>
      </c>
      <c r="E19" s="20">
        <v>527</v>
      </c>
      <c r="F19" s="20">
        <v>16</v>
      </c>
      <c r="G19" s="20">
        <f t="shared" si="0"/>
        <v>543</v>
      </c>
      <c r="H19" s="21">
        <f t="shared" si="4"/>
        <v>597.30000000000007</v>
      </c>
      <c r="I19" s="47">
        <v>4700</v>
      </c>
      <c r="J19" s="48">
        <f t="shared" si="5"/>
        <v>2552100</v>
      </c>
      <c r="K19" s="48">
        <f t="shared" si="6"/>
        <v>2424495</v>
      </c>
      <c r="L19" s="48">
        <f t="shared" si="7"/>
        <v>2041680</v>
      </c>
      <c r="M19" s="49">
        <f t="shared" si="3"/>
        <v>5500</v>
      </c>
    </row>
    <row r="20" spans="1:15" x14ac:dyDescent="0.2">
      <c r="A20" s="10">
        <v>19</v>
      </c>
      <c r="B20" s="10">
        <v>303</v>
      </c>
      <c r="C20" s="11">
        <v>3</v>
      </c>
      <c r="D20" s="12" t="s">
        <v>23</v>
      </c>
      <c r="E20" s="20">
        <v>527</v>
      </c>
      <c r="F20" s="20">
        <v>16</v>
      </c>
      <c r="G20" s="20">
        <f t="shared" si="0"/>
        <v>543</v>
      </c>
      <c r="H20" s="21">
        <f t="shared" si="4"/>
        <v>597.30000000000007</v>
      </c>
      <c r="I20" s="47">
        <v>4700</v>
      </c>
      <c r="J20" s="48">
        <f t="shared" si="5"/>
        <v>2552100</v>
      </c>
      <c r="K20" s="48">
        <f t="shared" si="6"/>
        <v>2424495</v>
      </c>
      <c r="L20" s="48">
        <f t="shared" si="7"/>
        <v>2041680</v>
      </c>
      <c r="M20" s="49">
        <f t="shared" si="3"/>
        <v>5500</v>
      </c>
    </row>
    <row r="21" spans="1:15" x14ac:dyDescent="0.2">
      <c r="A21" s="10">
        <v>20</v>
      </c>
      <c r="B21" s="13">
        <v>304</v>
      </c>
      <c r="C21" s="11">
        <v>3</v>
      </c>
      <c r="D21" s="12" t="s">
        <v>23</v>
      </c>
      <c r="E21" s="20">
        <v>527</v>
      </c>
      <c r="F21" s="20">
        <v>16</v>
      </c>
      <c r="G21" s="20">
        <f t="shared" si="0"/>
        <v>543</v>
      </c>
      <c r="H21" s="21">
        <f t="shared" si="4"/>
        <v>597.30000000000007</v>
      </c>
      <c r="I21" s="47">
        <v>4700</v>
      </c>
      <c r="J21" s="48">
        <f t="shared" si="5"/>
        <v>2552100</v>
      </c>
      <c r="K21" s="48">
        <f t="shared" si="6"/>
        <v>2424495</v>
      </c>
      <c r="L21" s="48">
        <f t="shared" si="7"/>
        <v>2041680</v>
      </c>
      <c r="M21" s="49">
        <f t="shared" si="3"/>
        <v>5500</v>
      </c>
    </row>
    <row r="22" spans="1:15" x14ac:dyDescent="0.2">
      <c r="A22" s="10">
        <v>21</v>
      </c>
      <c r="B22" s="10">
        <v>305</v>
      </c>
      <c r="C22" s="11">
        <v>3</v>
      </c>
      <c r="D22" s="12" t="s">
        <v>23</v>
      </c>
      <c r="E22" s="20">
        <v>527</v>
      </c>
      <c r="F22" s="20">
        <v>16</v>
      </c>
      <c r="G22" s="20">
        <f t="shared" si="0"/>
        <v>543</v>
      </c>
      <c r="H22" s="21">
        <f t="shared" si="4"/>
        <v>597.30000000000007</v>
      </c>
      <c r="I22" s="47">
        <v>4700</v>
      </c>
      <c r="J22" s="48">
        <f t="shared" si="5"/>
        <v>2552100</v>
      </c>
      <c r="K22" s="48">
        <f t="shared" si="6"/>
        <v>2424495</v>
      </c>
      <c r="L22" s="48">
        <f t="shared" si="7"/>
        <v>2041680</v>
      </c>
      <c r="M22" s="49">
        <f t="shared" si="3"/>
        <v>5500</v>
      </c>
    </row>
    <row r="23" spans="1:15" x14ac:dyDescent="0.2">
      <c r="A23" s="10">
        <v>22</v>
      </c>
      <c r="B23" s="10">
        <v>306</v>
      </c>
      <c r="C23" s="11">
        <v>3</v>
      </c>
      <c r="D23" s="12" t="s">
        <v>23</v>
      </c>
      <c r="E23" s="20">
        <v>527</v>
      </c>
      <c r="F23" s="20">
        <v>16</v>
      </c>
      <c r="G23" s="20">
        <f t="shared" si="0"/>
        <v>543</v>
      </c>
      <c r="H23" s="21">
        <f t="shared" si="4"/>
        <v>597.30000000000007</v>
      </c>
      <c r="I23" s="47">
        <v>4700</v>
      </c>
      <c r="J23" s="48">
        <f t="shared" si="5"/>
        <v>2552100</v>
      </c>
      <c r="K23" s="48">
        <f t="shared" si="6"/>
        <v>2424495</v>
      </c>
      <c r="L23" s="48">
        <f t="shared" si="7"/>
        <v>2041680</v>
      </c>
      <c r="M23" s="49">
        <f t="shared" si="3"/>
        <v>5500</v>
      </c>
    </row>
    <row r="24" spans="1:15" x14ac:dyDescent="0.2">
      <c r="A24" s="10">
        <v>23</v>
      </c>
      <c r="B24" s="13">
        <v>307</v>
      </c>
      <c r="C24" s="11">
        <v>3</v>
      </c>
      <c r="D24" s="12" t="s">
        <v>23</v>
      </c>
      <c r="E24" s="20">
        <v>527</v>
      </c>
      <c r="F24" s="20">
        <v>16</v>
      </c>
      <c r="G24" s="20">
        <f t="shared" si="0"/>
        <v>543</v>
      </c>
      <c r="H24" s="21">
        <f t="shared" si="4"/>
        <v>597.30000000000007</v>
      </c>
      <c r="I24" s="47">
        <v>4700</v>
      </c>
      <c r="J24" s="48">
        <f t="shared" si="5"/>
        <v>2552100</v>
      </c>
      <c r="K24" s="48">
        <f t="shared" si="6"/>
        <v>2424495</v>
      </c>
      <c r="L24" s="48">
        <f t="shared" si="7"/>
        <v>2041680</v>
      </c>
      <c r="M24" s="49">
        <f t="shared" si="3"/>
        <v>5500</v>
      </c>
    </row>
    <row r="25" spans="1:15" x14ac:dyDescent="0.2">
      <c r="A25" s="10">
        <v>24</v>
      </c>
      <c r="B25" s="10">
        <v>308</v>
      </c>
      <c r="C25" s="11">
        <v>3</v>
      </c>
      <c r="D25" s="12" t="s">
        <v>23</v>
      </c>
      <c r="E25" s="20">
        <v>527</v>
      </c>
      <c r="F25" s="20">
        <v>16</v>
      </c>
      <c r="G25" s="20">
        <f t="shared" si="0"/>
        <v>543</v>
      </c>
      <c r="H25" s="21">
        <f t="shared" si="4"/>
        <v>597.30000000000007</v>
      </c>
      <c r="I25" s="47">
        <v>4700</v>
      </c>
      <c r="J25" s="48">
        <f t="shared" si="5"/>
        <v>2552100</v>
      </c>
      <c r="K25" s="48">
        <f t="shared" si="6"/>
        <v>2424495</v>
      </c>
      <c r="L25" s="48">
        <f t="shared" si="7"/>
        <v>2041680</v>
      </c>
      <c r="M25" s="49">
        <f t="shared" si="3"/>
        <v>5500</v>
      </c>
    </row>
    <row r="26" spans="1:15" x14ac:dyDescent="0.2">
      <c r="A26" s="10">
        <v>25</v>
      </c>
      <c r="B26" s="10">
        <v>401</v>
      </c>
      <c r="C26" s="11">
        <v>4</v>
      </c>
      <c r="D26" s="12" t="s">
        <v>23</v>
      </c>
      <c r="E26" s="20">
        <v>527</v>
      </c>
      <c r="F26" s="20">
        <v>16</v>
      </c>
      <c r="G26" s="20">
        <f t="shared" si="0"/>
        <v>543</v>
      </c>
      <c r="H26" s="21">
        <f t="shared" si="4"/>
        <v>597.30000000000007</v>
      </c>
      <c r="I26" s="47">
        <v>4700</v>
      </c>
      <c r="J26" s="48">
        <f t="shared" si="5"/>
        <v>2552100</v>
      </c>
      <c r="K26" s="48">
        <f t="shared" si="6"/>
        <v>2424495</v>
      </c>
      <c r="L26" s="48">
        <f t="shared" si="7"/>
        <v>2041680</v>
      </c>
      <c r="M26" s="49">
        <f t="shared" si="3"/>
        <v>5500</v>
      </c>
    </row>
    <row r="27" spans="1:15" x14ac:dyDescent="0.2">
      <c r="A27" s="10">
        <v>26</v>
      </c>
      <c r="B27" s="10">
        <v>402</v>
      </c>
      <c r="C27" s="11">
        <v>4</v>
      </c>
      <c r="D27" s="12" t="s">
        <v>23</v>
      </c>
      <c r="E27" s="20">
        <v>527</v>
      </c>
      <c r="F27" s="20">
        <v>16</v>
      </c>
      <c r="G27" s="20">
        <f t="shared" si="0"/>
        <v>543</v>
      </c>
      <c r="H27" s="21">
        <f t="shared" si="4"/>
        <v>597.30000000000007</v>
      </c>
      <c r="I27" s="47">
        <v>4700</v>
      </c>
      <c r="J27" s="48">
        <f t="shared" si="5"/>
        <v>2552100</v>
      </c>
      <c r="K27" s="48">
        <f t="shared" si="6"/>
        <v>2424495</v>
      </c>
      <c r="L27" s="48">
        <f t="shared" si="7"/>
        <v>2041680</v>
      </c>
      <c r="M27" s="49">
        <f t="shared" si="3"/>
        <v>5500</v>
      </c>
    </row>
    <row r="28" spans="1:15" x14ac:dyDescent="0.2">
      <c r="A28" s="10">
        <v>27</v>
      </c>
      <c r="B28" s="10">
        <v>403</v>
      </c>
      <c r="C28" s="11">
        <v>4</v>
      </c>
      <c r="D28" s="12" t="s">
        <v>23</v>
      </c>
      <c r="E28" s="20">
        <v>527</v>
      </c>
      <c r="F28" s="20">
        <v>16</v>
      </c>
      <c r="G28" s="20">
        <f t="shared" si="0"/>
        <v>543</v>
      </c>
      <c r="H28" s="21">
        <f t="shared" si="4"/>
        <v>597.30000000000007</v>
      </c>
      <c r="I28" s="47">
        <v>4700</v>
      </c>
      <c r="J28" s="48">
        <f t="shared" si="5"/>
        <v>2552100</v>
      </c>
      <c r="K28" s="48">
        <f t="shared" si="6"/>
        <v>2424495</v>
      </c>
      <c r="L28" s="48">
        <f t="shared" si="7"/>
        <v>2041680</v>
      </c>
      <c r="M28" s="49">
        <f t="shared" si="3"/>
        <v>5500</v>
      </c>
    </row>
    <row r="29" spans="1:15" x14ac:dyDescent="0.2">
      <c r="A29" s="10">
        <v>28</v>
      </c>
      <c r="B29" s="10">
        <v>404</v>
      </c>
      <c r="C29" s="11">
        <v>4</v>
      </c>
      <c r="D29" s="12" t="s">
        <v>23</v>
      </c>
      <c r="E29" s="20">
        <v>527</v>
      </c>
      <c r="F29" s="20">
        <v>16</v>
      </c>
      <c r="G29" s="20">
        <f t="shared" si="0"/>
        <v>543</v>
      </c>
      <c r="H29" s="21">
        <f t="shared" si="4"/>
        <v>597.30000000000007</v>
      </c>
      <c r="I29" s="47">
        <v>4700</v>
      </c>
      <c r="J29" s="48">
        <f t="shared" si="5"/>
        <v>2552100</v>
      </c>
      <c r="K29" s="48">
        <f t="shared" si="6"/>
        <v>2424495</v>
      </c>
      <c r="L29" s="48">
        <f t="shared" si="7"/>
        <v>2041680</v>
      </c>
      <c r="M29" s="49">
        <f t="shared" si="3"/>
        <v>5500</v>
      </c>
    </row>
    <row r="30" spans="1:15" x14ac:dyDescent="0.2">
      <c r="A30" s="10">
        <v>29</v>
      </c>
      <c r="B30" s="10">
        <v>405</v>
      </c>
      <c r="C30" s="11">
        <v>4</v>
      </c>
      <c r="D30" s="12" t="s">
        <v>23</v>
      </c>
      <c r="E30" s="20">
        <v>527</v>
      </c>
      <c r="F30" s="20">
        <v>16</v>
      </c>
      <c r="G30" s="20">
        <f t="shared" si="0"/>
        <v>543</v>
      </c>
      <c r="H30" s="21">
        <f t="shared" si="4"/>
        <v>597.30000000000007</v>
      </c>
      <c r="I30" s="47">
        <v>4700</v>
      </c>
      <c r="J30" s="48">
        <f t="shared" si="5"/>
        <v>2552100</v>
      </c>
      <c r="K30" s="48">
        <f t="shared" si="6"/>
        <v>2424495</v>
      </c>
      <c r="L30" s="48">
        <f t="shared" si="7"/>
        <v>2041680</v>
      </c>
      <c r="M30" s="49">
        <f t="shared" si="3"/>
        <v>5500</v>
      </c>
    </row>
    <row r="31" spans="1:15" x14ac:dyDescent="0.2">
      <c r="A31" s="10">
        <v>30</v>
      </c>
      <c r="B31" s="10">
        <v>406</v>
      </c>
      <c r="C31" s="11">
        <v>4</v>
      </c>
      <c r="D31" s="12" t="s">
        <v>23</v>
      </c>
      <c r="E31" s="20">
        <v>527</v>
      </c>
      <c r="F31" s="20">
        <v>16</v>
      </c>
      <c r="G31" s="20">
        <f t="shared" si="0"/>
        <v>543</v>
      </c>
      <c r="H31" s="21">
        <f t="shared" si="4"/>
        <v>597.30000000000007</v>
      </c>
      <c r="I31" s="47">
        <v>4700</v>
      </c>
      <c r="J31" s="48">
        <f t="shared" si="5"/>
        <v>2552100</v>
      </c>
      <c r="K31" s="48">
        <f t="shared" si="6"/>
        <v>2424495</v>
      </c>
      <c r="L31" s="48">
        <f t="shared" si="7"/>
        <v>2041680</v>
      </c>
      <c r="M31" s="49">
        <f t="shared" si="3"/>
        <v>5500</v>
      </c>
    </row>
    <row r="32" spans="1:15" x14ac:dyDescent="0.2">
      <c r="A32" s="10">
        <v>31</v>
      </c>
      <c r="B32" s="10">
        <v>407</v>
      </c>
      <c r="C32" s="11">
        <v>4</v>
      </c>
      <c r="D32" s="12" t="s">
        <v>23</v>
      </c>
      <c r="E32" s="20">
        <v>527</v>
      </c>
      <c r="F32" s="20">
        <v>16</v>
      </c>
      <c r="G32" s="20">
        <f t="shared" si="0"/>
        <v>543</v>
      </c>
      <c r="H32" s="21">
        <f t="shared" si="4"/>
        <v>597.30000000000007</v>
      </c>
      <c r="I32" s="47">
        <v>4700</v>
      </c>
      <c r="J32" s="48">
        <f t="shared" si="5"/>
        <v>2552100</v>
      </c>
      <c r="K32" s="48">
        <f t="shared" si="6"/>
        <v>2424495</v>
      </c>
      <c r="L32" s="48">
        <f t="shared" si="7"/>
        <v>2041680</v>
      </c>
      <c r="M32" s="49">
        <f t="shared" si="3"/>
        <v>5500</v>
      </c>
    </row>
    <row r="33" spans="1:13" x14ac:dyDescent="0.2">
      <c r="A33" s="10">
        <v>32</v>
      </c>
      <c r="B33" s="10">
        <v>408</v>
      </c>
      <c r="C33" s="11">
        <v>4</v>
      </c>
      <c r="D33" s="12" t="s">
        <v>23</v>
      </c>
      <c r="E33" s="20">
        <v>527</v>
      </c>
      <c r="F33" s="20">
        <v>16</v>
      </c>
      <c r="G33" s="20">
        <f t="shared" si="0"/>
        <v>543</v>
      </c>
      <c r="H33" s="21">
        <f t="shared" si="4"/>
        <v>597.30000000000007</v>
      </c>
      <c r="I33" s="47">
        <v>4700</v>
      </c>
      <c r="J33" s="48">
        <f t="shared" si="5"/>
        <v>2552100</v>
      </c>
      <c r="K33" s="48">
        <f t="shared" si="6"/>
        <v>2424495</v>
      </c>
      <c r="L33" s="48">
        <f t="shared" si="7"/>
        <v>2041680</v>
      </c>
      <c r="M33" s="49">
        <f t="shared" si="3"/>
        <v>5500</v>
      </c>
    </row>
    <row r="34" spans="1:13" x14ac:dyDescent="0.2">
      <c r="A34" s="10">
        <v>33</v>
      </c>
      <c r="B34" s="10">
        <v>501</v>
      </c>
      <c r="C34" s="11">
        <v>5</v>
      </c>
      <c r="D34" s="12" t="s">
        <v>23</v>
      </c>
      <c r="E34" s="20">
        <v>527</v>
      </c>
      <c r="F34" s="20">
        <v>16</v>
      </c>
      <c r="G34" s="20">
        <f t="shared" si="0"/>
        <v>543</v>
      </c>
      <c r="H34" s="21">
        <f t="shared" si="4"/>
        <v>597.30000000000007</v>
      </c>
      <c r="I34" s="47">
        <v>4700</v>
      </c>
      <c r="J34" s="48">
        <f t="shared" si="5"/>
        <v>2552100</v>
      </c>
      <c r="K34" s="48">
        <f t="shared" si="6"/>
        <v>2424495</v>
      </c>
      <c r="L34" s="48">
        <f t="shared" si="7"/>
        <v>2041680</v>
      </c>
      <c r="M34" s="49">
        <f t="shared" si="3"/>
        <v>5500</v>
      </c>
    </row>
    <row r="35" spans="1:13" x14ac:dyDescent="0.2">
      <c r="A35" s="10">
        <v>34</v>
      </c>
      <c r="B35" s="10">
        <v>502</v>
      </c>
      <c r="C35" s="11">
        <v>5</v>
      </c>
      <c r="D35" s="12" t="s">
        <v>23</v>
      </c>
      <c r="E35" s="20">
        <v>527</v>
      </c>
      <c r="F35" s="20">
        <v>16</v>
      </c>
      <c r="G35" s="20">
        <f t="shared" si="0"/>
        <v>543</v>
      </c>
      <c r="H35" s="21">
        <f t="shared" si="4"/>
        <v>597.30000000000007</v>
      </c>
      <c r="I35" s="47">
        <v>4700</v>
      </c>
      <c r="J35" s="48">
        <f t="shared" si="5"/>
        <v>2552100</v>
      </c>
      <c r="K35" s="48">
        <f t="shared" si="6"/>
        <v>2424495</v>
      </c>
      <c r="L35" s="48">
        <f t="shared" si="7"/>
        <v>2041680</v>
      </c>
      <c r="M35" s="49">
        <f t="shared" si="3"/>
        <v>5500</v>
      </c>
    </row>
    <row r="36" spans="1:13" x14ac:dyDescent="0.2">
      <c r="A36" s="10">
        <v>35</v>
      </c>
      <c r="B36" s="10">
        <v>503</v>
      </c>
      <c r="C36" s="11">
        <v>5</v>
      </c>
      <c r="D36" s="12" t="s">
        <v>23</v>
      </c>
      <c r="E36" s="20">
        <v>527</v>
      </c>
      <c r="F36" s="20">
        <v>16</v>
      </c>
      <c r="G36" s="20">
        <f t="shared" si="0"/>
        <v>543</v>
      </c>
      <c r="H36" s="21">
        <f t="shared" si="4"/>
        <v>597.30000000000007</v>
      </c>
      <c r="I36" s="47">
        <v>4700</v>
      </c>
      <c r="J36" s="48">
        <f t="shared" si="5"/>
        <v>2552100</v>
      </c>
      <c r="K36" s="48">
        <f t="shared" si="6"/>
        <v>2424495</v>
      </c>
      <c r="L36" s="48">
        <f t="shared" si="7"/>
        <v>2041680</v>
      </c>
      <c r="M36" s="49">
        <f t="shared" si="3"/>
        <v>5500</v>
      </c>
    </row>
    <row r="37" spans="1:13" x14ac:dyDescent="0.2">
      <c r="A37" s="10">
        <v>36</v>
      </c>
      <c r="B37" s="10">
        <v>504</v>
      </c>
      <c r="C37" s="11">
        <v>5</v>
      </c>
      <c r="D37" s="12" t="s">
        <v>23</v>
      </c>
      <c r="E37" s="20">
        <v>527</v>
      </c>
      <c r="F37" s="20">
        <v>16</v>
      </c>
      <c r="G37" s="20">
        <f t="shared" si="0"/>
        <v>543</v>
      </c>
      <c r="H37" s="21">
        <f t="shared" si="4"/>
        <v>597.30000000000007</v>
      </c>
      <c r="I37" s="47">
        <v>4700</v>
      </c>
      <c r="J37" s="48">
        <f t="shared" si="5"/>
        <v>2552100</v>
      </c>
      <c r="K37" s="48">
        <f t="shared" si="6"/>
        <v>2424495</v>
      </c>
      <c r="L37" s="48">
        <f t="shared" si="7"/>
        <v>2041680</v>
      </c>
      <c r="M37" s="49">
        <f t="shared" si="3"/>
        <v>5500</v>
      </c>
    </row>
    <row r="38" spans="1:13" x14ac:dyDescent="0.2">
      <c r="A38" s="10">
        <v>37</v>
      </c>
      <c r="B38" s="10">
        <v>505</v>
      </c>
      <c r="C38" s="11">
        <v>5</v>
      </c>
      <c r="D38" s="12" t="s">
        <v>23</v>
      </c>
      <c r="E38" s="20">
        <v>527</v>
      </c>
      <c r="F38" s="20">
        <v>16</v>
      </c>
      <c r="G38" s="20">
        <f t="shared" si="0"/>
        <v>543</v>
      </c>
      <c r="H38" s="21">
        <f t="shared" si="4"/>
        <v>597.30000000000007</v>
      </c>
      <c r="I38" s="47">
        <v>4700</v>
      </c>
      <c r="J38" s="48">
        <f t="shared" si="5"/>
        <v>2552100</v>
      </c>
      <c r="K38" s="48">
        <f t="shared" si="6"/>
        <v>2424495</v>
      </c>
      <c r="L38" s="48">
        <f t="shared" si="7"/>
        <v>2041680</v>
      </c>
      <c r="M38" s="49">
        <f t="shared" si="3"/>
        <v>5500</v>
      </c>
    </row>
    <row r="39" spans="1:13" x14ac:dyDescent="0.2">
      <c r="A39" s="10">
        <v>38</v>
      </c>
      <c r="B39" s="10">
        <v>506</v>
      </c>
      <c r="C39" s="11">
        <v>5</v>
      </c>
      <c r="D39" s="12" t="s">
        <v>23</v>
      </c>
      <c r="E39" s="20">
        <v>527</v>
      </c>
      <c r="F39" s="20">
        <v>16</v>
      </c>
      <c r="G39" s="20">
        <f t="shared" si="0"/>
        <v>543</v>
      </c>
      <c r="H39" s="21">
        <f t="shared" si="4"/>
        <v>597.30000000000007</v>
      </c>
      <c r="I39" s="47">
        <v>4700</v>
      </c>
      <c r="J39" s="48">
        <f t="shared" si="5"/>
        <v>2552100</v>
      </c>
      <c r="K39" s="48">
        <f t="shared" si="6"/>
        <v>2424495</v>
      </c>
      <c r="L39" s="48">
        <f t="shared" si="7"/>
        <v>2041680</v>
      </c>
      <c r="M39" s="49">
        <f t="shared" si="3"/>
        <v>5500</v>
      </c>
    </row>
    <row r="40" spans="1:13" x14ac:dyDescent="0.2">
      <c r="A40" s="10">
        <v>39</v>
      </c>
      <c r="B40" s="10">
        <v>507</v>
      </c>
      <c r="C40" s="11">
        <v>5</v>
      </c>
      <c r="D40" s="12" t="s">
        <v>23</v>
      </c>
      <c r="E40" s="20">
        <v>527</v>
      </c>
      <c r="F40" s="20">
        <v>16</v>
      </c>
      <c r="G40" s="20">
        <f t="shared" si="0"/>
        <v>543</v>
      </c>
      <c r="H40" s="21">
        <f t="shared" si="4"/>
        <v>597.30000000000007</v>
      </c>
      <c r="I40" s="47">
        <v>4700</v>
      </c>
      <c r="J40" s="48">
        <f t="shared" si="5"/>
        <v>2552100</v>
      </c>
      <c r="K40" s="48">
        <f t="shared" si="6"/>
        <v>2424495</v>
      </c>
      <c r="L40" s="48">
        <f t="shared" si="7"/>
        <v>2041680</v>
      </c>
      <c r="M40" s="49">
        <f t="shared" si="3"/>
        <v>5500</v>
      </c>
    </row>
    <row r="41" spans="1:13" x14ac:dyDescent="0.2">
      <c r="A41" s="10">
        <v>40</v>
      </c>
      <c r="B41" s="10">
        <v>508</v>
      </c>
      <c r="C41" s="11">
        <v>5</v>
      </c>
      <c r="D41" s="12" t="s">
        <v>23</v>
      </c>
      <c r="E41" s="20">
        <v>527</v>
      </c>
      <c r="F41" s="20">
        <v>16</v>
      </c>
      <c r="G41" s="20">
        <f t="shared" si="0"/>
        <v>543</v>
      </c>
      <c r="H41" s="21">
        <f t="shared" si="4"/>
        <v>597.30000000000007</v>
      </c>
      <c r="I41" s="47">
        <v>4700</v>
      </c>
      <c r="J41" s="48">
        <f t="shared" si="5"/>
        <v>2552100</v>
      </c>
      <c r="K41" s="48">
        <f t="shared" si="6"/>
        <v>2424495</v>
      </c>
      <c r="L41" s="48">
        <f t="shared" si="7"/>
        <v>2041680</v>
      </c>
      <c r="M41" s="49">
        <f t="shared" si="3"/>
        <v>5500</v>
      </c>
    </row>
    <row r="42" spans="1:13" x14ac:dyDescent="0.2">
      <c r="A42" s="10">
        <v>41</v>
      </c>
      <c r="B42" s="10">
        <v>601</v>
      </c>
      <c r="C42" s="20">
        <v>6</v>
      </c>
      <c r="D42" s="12" t="s">
        <v>23</v>
      </c>
      <c r="E42" s="20">
        <v>527</v>
      </c>
      <c r="F42" s="20">
        <v>16</v>
      </c>
      <c r="G42" s="20">
        <f t="shared" si="0"/>
        <v>543</v>
      </c>
      <c r="H42" s="21">
        <f t="shared" si="4"/>
        <v>597.30000000000007</v>
      </c>
      <c r="I42" s="47">
        <v>4700</v>
      </c>
      <c r="J42" s="48">
        <f t="shared" si="5"/>
        <v>2552100</v>
      </c>
      <c r="K42" s="48">
        <f t="shared" si="6"/>
        <v>2424495</v>
      </c>
      <c r="L42" s="48">
        <f t="shared" si="7"/>
        <v>2041680</v>
      </c>
      <c r="M42" s="49">
        <f t="shared" si="3"/>
        <v>5500</v>
      </c>
    </row>
    <row r="43" spans="1:13" x14ac:dyDescent="0.2">
      <c r="A43" s="10">
        <v>42</v>
      </c>
      <c r="B43" s="10">
        <v>602</v>
      </c>
      <c r="C43" s="20">
        <v>6</v>
      </c>
      <c r="D43" s="12" t="s">
        <v>23</v>
      </c>
      <c r="E43" s="20">
        <v>527</v>
      </c>
      <c r="F43" s="20">
        <v>16</v>
      </c>
      <c r="G43" s="20">
        <f t="shared" si="0"/>
        <v>543</v>
      </c>
      <c r="H43" s="21">
        <f t="shared" si="4"/>
        <v>597.30000000000007</v>
      </c>
      <c r="I43" s="47">
        <v>4700</v>
      </c>
      <c r="J43" s="48">
        <f t="shared" si="5"/>
        <v>2552100</v>
      </c>
      <c r="K43" s="48">
        <f t="shared" si="6"/>
        <v>2424495</v>
      </c>
      <c r="L43" s="48">
        <f t="shared" si="7"/>
        <v>2041680</v>
      </c>
      <c r="M43" s="49">
        <f t="shared" si="3"/>
        <v>5500</v>
      </c>
    </row>
    <row r="44" spans="1:13" x14ac:dyDescent="0.2">
      <c r="A44" s="10">
        <v>43</v>
      </c>
      <c r="B44" s="10">
        <v>603</v>
      </c>
      <c r="C44" s="20">
        <v>6</v>
      </c>
      <c r="D44" s="12" t="s">
        <v>23</v>
      </c>
      <c r="E44" s="20">
        <v>527</v>
      </c>
      <c r="F44" s="20">
        <v>16</v>
      </c>
      <c r="G44" s="20">
        <f t="shared" si="0"/>
        <v>543</v>
      </c>
      <c r="H44" s="21">
        <f t="shared" si="4"/>
        <v>597.30000000000007</v>
      </c>
      <c r="I44" s="47">
        <v>4700</v>
      </c>
      <c r="J44" s="48">
        <f t="shared" si="5"/>
        <v>2552100</v>
      </c>
      <c r="K44" s="48">
        <f t="shared" si="6"/>
        <v>2424495</v>
      </c>
      <c r="L44" s="48">
        <f t="shared" si="7"/>
        <v>2041680</v>
      </c>
      <c r="M44" s="49">
        <f t="shared" si="3"/>
        <v>5500</v>
      </c>
    </row>
    <row r="45" spans="1:13" x14ac:dyDescent="0.2">
      <c r="A45" s="10">
        <v>44</v>
      </c>
      <c r="B45" s="10">
        <v>604</v>
      </c>
      <c r="C45" s="20">
        <v>6</v>
      </c>
      <c r="D45" s="12" t="s">
        <v>23</v>
      </c>
      <c r="E45" s="20">
        <v>527</v>
      </c>
      <c r="F45" s="20">
        <v>16</v>
      </c>
      <c r="G45" s="20">
        <f t="shared" si="0"/>
        <v>543</v>
      </c>
      <c r="H45" s="21">
        <f t="shared" si="4"/>
        <v>597.30000000000007</v>
      </c>
      <c r="I45" s="47">
        <v>4700</v>
      </c>
      <c r="J45" s="48">
        <f t="shared" si="5"/>
        <v>2552100</v>
      </c>
      <c r="K45" s="48">
        <f t="shared" si="6"/>
        <v>2424495</v>
      </c>
      <c r="L45" s="48">
        <f t="shared" si="7"/>
        <v>2041680</v>
      </c>
      <c r="M45" s="49">
        <f t="shared" si="3"/>
        <v>5500</v>
      </c>
    </row>
    <row r="46" spans="1:13" x14ac:dyDescent="0.2">
      <c r="A46" s="10">
        <v>45</v>
      </c>
      <c r="B46" s="10">
        <v>605</v>
      </c>
      <c r="C46" s="20">
        <v>6</v>
      </c>
      <c r="D46" s="12" t="s">
        <v>23</v>
      </c>
      <c r="E46" s="20">
        <v>527</v>
      </c>
      <c r="F46" s="20">
        <v>16</v>
      </c>
      <c r="G46" s="20">
        <f t="shared" si="0"/>
        <v>543</v>
      </c>
      <c r="H46" s="21">
        <f t="shared" si="4"/>
        <v>597.30000000000007</v>
      </c>
      <c r="I46" s="47">
        <v>4700</v>
      </c>
      <c r="J46" s="48">
        <f t="shared" si="5"/>
        <v>2552100</v>
      </c>
      <c r="K46" s="48">
        <f t="shared" si="6"/>
        <v>2424495</v>
      </c>
      <c r="L46" s="48">
        <f t="shared" si="7"/>
        <v>2041680</v>
      </c>
      <c r="M46" s="49">
        <f t="shared" si="3"/>
        <v>5500</v>
      </c>
    </row>
    <row r="47" spans="1:13" x14ac:dyDescent="0.2">
      <c r="A47" s="10">
        <v>46</v>
      </c>
      <c r="B47" s="10">
        <v>606</v>
      </c>
      <c r="C47" s="20">
        <v>6</v>
      </c>
      <c r="D47" s="12" t="s">
        <v>23</v>
      </c>
      <c r="E47" s="20">
        <v>527</v>
      </c>
      <c r="F47" s="20">
        <v>16</v>
      </c>
      <c r="G47" s="20">
        <f t="shared" si="0"/>
        <v>543</v>
      </c>
      <c r="H47" s="21">
        <f t="shared" si="4"/>
        <v>597.30000000000007</v>
      </c>
      <c r="I47" s="47">
        <v>4700</v>
      </c>
      <c r="J47" s="48">
        <f t="shared" si="5"/>
        <v>2552100</v>
      </c>
      <c r="K47" s="48">
        <f t="shared" si="6"/>
        <v>2424495</v>
      </c>
      <c r="L47" s="48">
        <f t="shared" si="7"/>
        <v>2041680</v>
      </c>
      <c r="M47" s="49">
        <f t="shared" si="3"/>
        <v>5500</v>
      </c>
    </row>
    <row r="48" spans="1:13" x14ac:dyDescent="0.2">
      <c r="A48" s="10">
        <v>47</v>
      </c>
      <c r="B48" s="10">
        <v>607</v>
      </c>
      <c r="C48" s="20">
        <v>6</v>
      </c>
      <c r="D48" s="12" t="s">
        <v>23</v>
      </c>
      <c r="E48" s="20">
        <v>527</v>
      </c>
      <c r="F48" s="20">
        <v>16</v>
      </c>
      <c r="G48" s="20">
        <f t="shared" si="0"/>
        <v>543</v>
      </c>
      <c r="H48" s="21">
        <f t="shared" si="4"/>
        <v>597.30000000000007</v>
      </c>
      <c r="I48" s="47">
        <v>4700</v>
      </c>
      <c r="J48" s="48">
        <f t="shared" si="5"/>
        <v>2552100</v>
      </c>
      <c r="K48" s="48">
        <f t="shared" si="6"/>
        <v>2424495</v>
      </c>
      <c r="L48" s="48">
        <f t="shared" si="7"/>
        <v>2041680</v>
      </c>
      <c r="M48" s="49">
        <f t="shared" si="3"/>
        <v>5500</v>
      </c>
    </row>
    <row r="49" spans="1:14" x14ac:dyDescent="0.2">
      <c r="A49" s="10">
        <v>48</v>
      </c>
      <c r="B49" s="10">
        <v>608</v>
      </c>
      <c r="C49" s="20">
        <v>6</v>
      </c>
      <c r="D49" s="12" t="s">
        <v>23</v>
      </c>
      <c r="E49" s="20">
        <v>527</v>
      </c>
      <c r="F49" s="20">
        <v>16</v>
      </c>
      <c r="G49" s="20">
        <f t="shared" si="0"/>
        <v>543</v>
      </c>
      <c r="H49" s="21">
        <f t="shared" si="4"/>
        <v>597.30000000000007</v>
      </c>
      <c r="I49" s="47">
        <v>4700</v>
      </c>
      <c r="J49" s="48">
        <f t="shared" si="5"/>
        <v>2552100</v>
      </c>
      <c r="K49" s="48">
        <f t="shared" si="6"/>
        <v>2424495</v>
      </c>
      <c r="L49" s="48">
        <f t="shared" si="7"/>
        <v>2041680</v>
      </c>
      <c r="M49" s="49">
        <f t="shared" si="3"/>
        <v>5500</v>
      </c>
    </row>
    <row r="50" spans="1:14" x14ac:dyDescent="0.2">
      <c r="A50" s="10">
        <v>49</v>
      </c>
      <c r="B50" s="10">
        <v>701</v>
      </c>
      <c r="C50" s="20">
        <v>7</v>
      </c>
      <c r="D50" s="12" t="s">
        <v>23</v>
      </c>
      <c r="E50" s="20">
        <v>527</v>
      </c>
      <c r="F50" s="20">
        <v>16</v>
      </c>
      <c r="G50" s="20">
        <f t="shared" si="0"/>
        <v>543</v>
      </c>
      <c r="H50" s="21">
        <f t="shared" si="4"/>
        <v>597.30000000000007</v>
      </c>
      <c r="I50" s="47">
        <v>4700</v>
      </c>
      <c r="J50" s="48">
        <f t="shared" si="5"/>
        <v>2552100</v>
      </c>
      <c r="K50" s="48">
        <f t="shared" si="6"/>
        <v>2424495</v>
      </c>
      <c r="L50" s="48">
        <f t="shared" si="7"/>
        <v>2041680</v>
      </c>
      <c r="M50" s="49">
        <f t="shared" si="3"/>
        <v>5500</v>
      </c>
    </row>
    <row r="51" spans="1:14" x14ac:dyDescent="0.2">
      <c r="A51" s="10">
        <v>50</v>
      </c>
      <c r="B51" s="10">
        <v>702</v>
      </c>
      <c r="C51" s="20">
        <v>7</v>
      </c>
      <c r="D51" s="12" t="s">
        <v>23</v>
      </c>
      <c r="E51" s="20">
        <v>527</v>
      </c>
      <c r="F51" s="20">
        <v>16</v>
      </c>
      <c r="G51" s="20">
        <f t="shared" si="0"/>
        <v>543</v>
      </c>
      <c r="H51" s="21">
        <f t="shared" si="4"/>
        <v>597.30000000000007</v>
      </c>
      <c r="I51" s="47">
        <v>4700</v>
      </c>
      <c r="J51" s="48">
        <f t="shared" si="5"/>
        <v>2552100</v>
      </c>
      <c r="K51" s="48">
        <f t="shared" si="6"/>
        <v>2424495</v>
      </c>
      <c r="L51" s="48">
        <f t="shared" si="7"/>
        <v>2041680</v>
      </c>
      <c r="M51" s="49">
        <f t="shared" si="3"/>
        <v>5500</v>
      </c>
    </row>
    <row r="52" spans="1:14" x14ac:dyDescent="0.2">
      <c r="A52" s="10">
        <v>51</v>
      </c>
      <c r="B52" s="10">
        <v>703</v>
      </c>
      <c r="C52" s="20">
        <v>7</v>
      </c>
      <c r="D52" s="12" t="s">
        <v>23</v>
      </c>
      <c r="E52" s="20">
        <v>527</v>
      </c>
      <c r="F52" s="20">
        <v>16</v>
      </c>
      <c r="G52" s="20">
        <f t="shared" si="0"/>
        <v>543</v>
      </c>
      <c r="H52" s="21">
        <f t="shared" si="4"/>
        <v>597.30000000000007</v>
      </c>
      <c r="I52" s="47">
        <v>4700</v>
      </c>
      <c r="J52" s="48">
        <f t="shared" si="5"/>
        <v>2552100</v>
      </c>
      <c r="K52" s="48">
        <f t="shared" si="6"/>
        <v>2424495</v>
      </c>
      <c r="L52" s="48">
        <f t="shared" si="7"/>
        <v>2041680</v>
      </c>
      <c r="M52" s="49">
        <f t="shared" si="3"/>
        <v>5500</v>
      </c>
    </row>
    <row r="53" spans="1:14" x14ac:dyDescent="0.2">
      <c r="A53" s="10">
        <v>52</v>
      </c>
      <c r="B53" s="10">
        <v>704</v>
      </c>
      <c r="C53" s="20">
        <v>7</v>
      </c>
      <c r="D53" s="12" t="s">
        <v>23</v>
      </c>
      <c r="E53" s="20">
        <v>527</v>
      </c>
      <c r="F53" s="20">
        <v>16</v>
      </c>
      <c r="G53" s="20">
        <f t="shared" si="0"/>
        <v>543</v>
      </c>
      <c r="H53" s="21">
        <f t="shared" si="4"/>
        <v>597.30000000000007</v>
      </c>
      <c r="I53" s="47">
        <v>4700</v>
      </c>
      <c r="J53" s="48">
        <f t="shared" si="5"/>
        <v>2552100</v>
      </c>
      <c r="K53" s="48">
        <f t="shared" si="6"/>
        <v>2424495</v>
      </c>
      <c r="L53" s="48">
        <f t="shared" si="7"/>
        <v>2041680</v>
      </c>
      <c r="M53" s="49">
        <f t="shared" si="3"/>
        <v>5500</v>
      </c>
    </row>
    <row r="54" spans="1:14" x14ac:dyDescent="0.2">
      <c r="A54" s="10">
        <v>53</v>
      </c>
      <c r="B54" s="10">
        <v>705</v>
      </c>
      <c r="C54" s="20">
        <v>7</v>
      </c>
      <c r="D54" s="12" t="s">
        <v>23</v>
      </c>
      <c r="E54" s="20">
        <v>527</v>
      </c>
      <c r="F54" s="20">
        <v>16</v>
      </c>
      <c r="G54" s="20">
        <f t="shared" si="0"/>
        <v>543</v>
      </c>
      <c r="H54" s="21">
        <f t="shared" si="4"/>
        <v>597.30000000000007</v>
      </c>
      <c r="I54" s="47">
        <v>4700</v>
      </c>
      <c r="J54" s="48">
        <f t="shared" si="5"/>
        <v>2552100</v>
      </c>
      <c r="K54" s="48">
        <f t="shared" si="6"/>
        <v>2424495</v>
      </c>
      <c r="L54" s="48">
        <f t="shared" si="7"/>
        <v>2041680</v>
      </c>
      <c r="M54" s="49">
        <f t="shared" si="3"/>
        <v>5500</v>
      </c>
    </row>
    <row r="55" spans="1:14" x14ac:dyDescent="0.2">
      <c r="A55" s="10">
        <v>54</v>
      </c>
      <c r="B55" s="10">
        <v>706</v>
      </c>
      <c r="C55" s="20">
        <v>7</v>
      </c>
      <c r="D55" s="12" t="s">
        <v>23</v>
      </c>
      <c r="E55" s="20">
        <v>527</v>
      </c>
      <c r="F55" s="20">
        <v>16</v>
      </c>
      <c r="G55" s="20">
        <f t="shared" si="0"/>
        <v>543</v>
      </c>
      <c r="H55" s="21">
        <f t="shared" si="4"/>
        <v>597.30000000000007</v>
      </c>
      <c r="I55" s="47">
        <v>4700</v>
      </c>
      <c r="J55" s="48">
        <f t="shared" si="5"/>
        <v>2552100</v>
      </c>
      <c r="K55" s="48">
        <f t="shared" si="6"/>
        <v>2424495</v>
      </c>
      <c r="L55" s="48">
        <f t="shared" si="7"/>
        <v>2041680</v>
      </c>
      <c r="M55" s="49">
        <f t="shared" si="3"/>
        <v>5500</v>
      </c>
    </row>
    <row r="56" spans="1:14" x14ac:dyDescent="0.2">
      <c r="A56" s="10">
        <v>55</v>
      </c>
      <c r="B56" s="10">
        <v>707</v>
      </c>
      <c r="C56" s="20">
        <v>7</v>
      </c>
      <c r="D56" s="12" t="s">
        <v>23</v>
      </c>
      <c r="E56" s="20">
        <v>527</v>
      </c>
      <c r="F56" s="20">
        <v>16</v>
      </c>
      <c r="G56" s="20">
        <f t="shared" si="0"/>
        <v>543</v>
      </c>
      <c r="H56" s="21">
        <f t="shared" si="4"/>
        <v>597.30000000000007</v>
      </c>
      <c r="I56" s="47">
        <v>4700</v>
      </c>
      <c r="J56" s="48">
        <f t="shared" si="5"/>
        <v>2552100</v>
      </c>
      <c r="K56" s="48">
        <f t="shared" si="6"/>
        <v>2424495</v>
      </c>
      <c r="L56" s="48">
        <f t="shared" si="7"/>
        <v>2041680</v>
      </c>
      <c r="M56" s="49">
        <f t="shared" si="3"/>
        <v>5500</v>
      </c>
    </row>
    <row r="57" spans="1:14" x14ac:dyDescent="0.2">
      <c r="A57" s="10">
        <v>56</v>
      </c>
      <c r="B57" s="10">
        <v>708</v>
      </c>
      <c r="C57" s="20">
        <v>7</v>
      </c>
      <c r="D57" s="12" t="s">
        <v>23</v>
      </c>
      <c r="E57" s="20">
        <v>527</v>
      </c>
      <c r="F57" s="20">
        <v>16</v>
      </c>
      <c r="G57" s="20">
        <f t="shared" si="0"/>
        <v>543</v>
      </c>
      <c r="H57" s="21">
        <f t="shared" si="4"/>
        <v>597.30000000000007</v>
      </c>
      <c r="I57" s="47">
        <v>4700</v>
      </c>
      <c r="J57" s="48">
        <f t="shared" si="5"/>
        <v>2552100</v>
      </c>
      <c r="K57" s="48">
        <f t="shared" si="6"/>
        <v>2424495</v>
      </c>
      <c r="L57" s="48">
        <f t="shared" si="7"/>
        <v>2041680</v>
      </c>
      <c r="M57" s="49">
        <f t="shared" si="3"/>
        <v>5500</v>
      </c>
    </row>
    <row r="58" spans="1:14" x14ac:dyDescent="0.2">
      <c r="A58" s="60" t="s">
        <v>2</v>
      </c>
      <c r="B58" s="61"/>
      <c r="C58" s="61"/>
      <c r="D58" s="62"/>
      <c r="E58" s="16">
        <f>SUM(E2:E57)</f>
        <v>29512</v>
      </c>
      <c r="F58" s="16">
        <f>SUM(F2:F57)</f>
        <v>896</v>
      </c>
      <c r="G58" s="16">
        <f>SUM(G2:G57)</f>
        <v>30408</v>
      </c>
      <c r="H58" s="16">
        <f>SUM(H2:H57)</f>
        <v>33448.799999999974</v>
      </c>
      <c r="I58" s="50"/>
      <c r="J58" s="51">
        <f>SUM(J2:J57)</f>
        <v>142917600</v>
      </c>
      <c r="K58" s="51">
        <f>SUM(K2:K57)</f>
        <v>135771720</v>
      </c>
      <c r="L58" s="51">
        <f>SUM(L2:L57)</f>
        <v>114334080</v>
      </c>
      <c r="M58" s="52"/>
    </row>
    <row r="59" spans="1:14" x14ac:dyDescent="0.2">
      <c r="I59" s="22"/>
    </row>
    <row r="61" spans="1:14" x14ac:dyDescent="0.2">
      <c r="C61" s="28"/>
      <c r="F61" s="27"/>
      <c r="G61" s="19"/>
      <c r="H61" s="22"/>
      <c r="J61" s="22"/>
      <c r="K61" s="22"/>
      <c r="L61" s="22"/>
    </row>
    <row r="62" spans="1:14" x14ac:dyDescent="0.2">
      <c r="C62" s="28"/>
      <c r="F62" s="27"/>
      <c r="G62" s="19"/>
      <c r="H62" s="22"/>
      <c r="J62" s="22"/>
      <c r="K62" s="22"/>
      <c r="L62" s="22"/>
    </row>
    <row r="63" spans="1:14" x14ac:dyDescent="0.2">
      <c r="C63" s="28"/>
      <c r="F63" s="27"/>
      <c r="G63" s="19"/>
      <c r="H63" s="22"/>
      <c r="J63" s="22"/>
      <c r="K63" s="22"/>
      <c r="L63" s="22"/>
      <c r="N63" s="19">
        <f>H58*2300</f>
        <v>76932239.99999994</v>
      </c>
    </row>
    <row r="64" spans="1:14" x14ac:dyDescent="0.2">
      <c r="C64" s="28"/>
      <c r="F64" s="27"/>
      <c r="G64" s="19"/>
      <c r="H64" s="22"/>
      <c r="J64" s="22"/>
      <c r="K64" s="22"/>
      <c r="L64" s="22"/>
      <c r="N64" s="19">
        <f>N63*89%</f>
        <v>68469693.599999949</v>
      </c>
    </row>
    <row r="65" spans="3:12" x14ac:dyDescent="0.2">
      <c r="C65" s="28"/>
      <c r="F65" s="27"/>
      <c r="G65" s="19"/>
      <c r="H65" s="22"/>
      <c r="J65" s="22"/>
      <c r="K65" s="22"/>
      <c r="L65" s="22"/>
    </row>
    <row r="66" spans="3:12" x14ac:dyDescent="0.2">
      <c r="C66" s="28"/>
      <c r="F66" s="27"/>
      <c r="G66" s="19"/>
      <c r="H66" s="22"/>
      <c r="J66" s="22"/>
      <c r="K66" s="22"/>
      <c r="L66" s="22"/>
    </row>
    <row r="67" spans="3:12" x14ac:dyDescent="0.2">
      <c r="C67" s="28"/>
      <c r="F67" s="27"/>
      <c r="G67" s="19"/>
      <c r="H67" s="22"/>
      <c r="J67" s="22"/>
      <c r="K67" s="22"/>
      <c r="L67" s="22"/>
    </row>
    <row r="68" spans="3:12" x14ac:dyDescent="0.2">
      <c r="C68" s="28"/>
      <c r="F68" s="27"/>
      <c r="G68" s="19"/>
      <c r="H68" s="22"/>
      <c r="J68" s="22"/>
      <c r="K68" s="22"/>
      <c r="L68" s="22"/>
    </row>
    <row r="69" spans="3:12" x14ac:dyDescent="0.2">
      <c r="C69" s="28"/>
      <c r="F69" s="27"/>
      <c r="G69" s="19"/>
      <c r="H69" s="22"/>
      <c r="J69" s="22"/>
      <c r="K69" s="22"/>
      <c r="L69" s="22"/>
    </row>
    <row r="70" spans="3:12" x14ac:dyDescent="0.2">
      <c r="C70" s="28"/>
      <c r="F70" s="27"/>
      <c r="G70" s="19"/>
      <c r="H70" s="22"/>
      <c r="J70" s="22"/>
      <c r="K70" s="22"/>
      <c r="L70" s="22"/>
    </row>
    <row r="71" spans="3:12" x14ac:dyDescent="0.2">
      <c r="C71" s="28"/>
      <c r="F71" s="27"/>
      <c r="G71" s="19"/>
      <c r="H71" s="22"/>
      <c r="J71" s="22"/>
      <c r="K71" s="22"/>
      <c r="L71" s="22"/>
    </row>
    <row r="72" spans="3:12" x14ac:dyDescent="0.2">
      <c r="C72" s="28"/>
      <c r="F72" s="27"/>
      <c r="G72" s="19"/>
      <c r="H72" s="22"/>
      <c r="J72" s="22"/>
      <c r="K72" s="22"/>
      <c r="L72" s="22"/>
    </row>
    <row r="73" spans="3:12" x14ac:dyDescent="0.2">
      <c r="C73" s="28"/>
      <c r="F73" s="27"/>
      <c r="G73" s="19"/>
      <c r="H73" s="22"/>
      <c r="J73" s="22"/>
      <c r="K73" s="22"/>
      <c r="L73" s="22"/>
    </row>
    <row r="74" spans="3:12" x14ac:dyDescent="0.2">
      <c r="C74" s="28"/>
      <c r="F74" s="27"/>
      <c r="G74" s="19"/>
      <c r="H74" s="22"/>
      <c r="J74" s="22"/>
      <c r="K74" s="22"/>
      <c r="L74" s="22"/>
    </row>
  </sheetData>
  <mergeCells count="1">
    <mergeCell ref="A58:D58"/>
  </mergeCells>
  <phoneticPr fontId="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0CDA0-A8B7-4C4E-9F60-36D6BF081C3B}">
  <dimension ref="A1:Q74"/>
  <sheetViews>
    <sheetView topLeftCell="A46" zoomScale="145" zoomScaleNormal="145" workbookViewId="0">
      <selection activeCell="I2" sqref="I2:I57"/>
    </sheetView>
  </sheetViews>
  <sheetFormatPr defaultRowHeight="12.75" x14ac:dyDescent="0.2"/>
  <cols>
    <col min="1" max="1" width="4.7109375" style="25" customWidth="1"/>
    <col min="2" max="2" width="6.28515625" style="19" customWidth="1"/>
    <col min="3" max="3" width="5.42578125" style="19" customWidth="1"/>
    <col min="4" max="4" width="6.42578125" style="19" customWidth="1"/>
    <col min="5" max="5" width="7.5703125" style="26" customWidth="1"/>
    <col min="6" max="7" width="7.140625" style="26" customWidth="1"/>
    <col min="8" max="8" width="9.42578125" style="26" customWidth="1"/>
    <col min="9" max="9" width="7.42578125" style="19" customWidth="1"/>
    <col min="10" max="10" width="12" style="19" customWidth="1"/>
    <col min="11" max="11" width="11.42578125" style="19" customWidth="1"/>
    <col min="12" max="12" width="11.140625" style="19" customWidth="1"/>
    <col min="13" max="13" width="8" style="19" customWidth="1"/>
    <col min="14" max="14" width="9.140625" style="19"/>
    <col min="15" max="15" width="15.140625" style="19" bestFit="1" customWidth="1"/>
    <col min="16" max="16" width="15.28515625" style="19" customWidth="1"/>
    <col min="17" max="17" width="10.85546875" style="19" customWidth="1"/>
    <col min="18" max="16384" width="9.140625" style="19"/>
  </cols>
  <sheetData>
    <row r="1" spans="1:17" ht="66.75" customHeight="1" x14ac:dyDescent="0.2">
      <c r="A1" s="29" t="s">
        <v>0</v>
      </c>
      <c r="B1" s="30" t="s">
        <v>3</v>
      </c>
      <c r="C1" s="30" t="s">
        <v>1</v>
      </c>
      <c r="D1" s="30" t="s">
        <v>4</v>
      </c>
      <c r="E1" s="31" t="s">
        <v>21</v>
      </c>
      <c r="F1" s="31" t="s">
        <v>6</v>
      </c>
      <c r="G1" s="32" t="s">
        <v>5</v>
      </c>
      <c r="H1" s="30" t="s">
        <v>7</v>
      </c>
      <c r="I1" s="30" t="s">
        <v>13</v>
      </c>
      <c r="J1" s="30" t="s">
        <v>8</v>
      </c>
      <c r="K1" s="30" t="s">
        <v>9</v>
      </c>
      <c r="L1" s="30" t="s">
        <v>10</v>
      </c>
      <c r="M1" s="30" t="s">
        <v>11</v>
      </c>
    </row>
    <row r="2" spans="1:17" x14ac:dyDescent="0.2">
      <c r="A2" s="10">
        <v>1</v>
      </c>
      <c r="B2" s="13">
        <v>101</v>
      </c>
      <c r="C2" s="11">
        <v>1</v>
      </c>
      <c r="D2" s="12" t="s">
        <v>23</v>
      </c>
      <c r="E2" s="20">
        <v>527</v>
      </c>
      <c r="F2" s="20">
        <v>16</v>
      </c>
      <c r="G2" s="20">
        <f t="shared" ref="G2:G57" si="0">E2+F2</f>
        <v>543</v>
      </c>
      <c r="H2" s="21">
        <f>G2*1.1</f>
        <v>597.30000000000007</v>
      </c>
      <c r="I2" s="47">
        <v>4700</v>
      </c>
      <c r="J2" s="48">
        <f>I2*G2</f>
        <v>2552100</v>
      </c>
      <c r="K2" s="48">
        <f t="shared" ref="K2:K57" si="1">J2*0.95</f>
        <v>2424495</v>
      </c>
      <c r="L2" s="48">
        <f t="shared" ref="L2:L57" si="2">J2*0.8</f>
        <v>2041680</v>
      </c>
      <c r="M2" s="49">
        <f t="shared" ref="M2:M57" si="3">MROUND((J2*0.025/12),500)</f>
        <v>5500</v>
      </c>
      <c r="O2" s="22">
        <f>G4*1.35</f>
        <v>733.05000000000007</v>
      </c>
      <c r="P2" s="23">
        <f>O2*6600</f>
        <v>4838130</v>
      </c>
      <c r="Q2" s="23">
        <f>P2/G4</f>
        <v>8910</v>
      </c>
    </row>
    <row r="3" spans="1:17" x14ac:dyDescent="0.2">
      <c r="A3" s="10">
        <v>2</v>
      </c>
      <c r="B3" s="13">
        <v>102</v>
      </c>
      <c r="C3" s="11">
        <v>1</v>
      </c>
      <c r="D3" s="12" t="s">
        <v>23</v>
      </c>
      <c r="E3" s="20">
        <v>527</v>
      </c>
      <c r="F3" s="20">
        <v>16</v>
      </c>
      <c r="G3" s="20">
        <f t="shared" si="0"/>
        <v>543</v>
      </c>
      <c r="H3" s="21">
        <f t="shared" ref="H3:H57" si="4">G3*1.1</f>
        <v>597.30000000000007</v>
      </c>
      <c r="I3" s="47">
        <v>4700</v>
      </c>
      <c r="J3" s="48">
        <f t="shared" ref="J3:J57" si="5">I3*G3</f>
        <v>2552100</v>
      </c>
      <c r="K3" s="48">
        <f t="shared" si="1"/>
        <v>2424495</v>
      </c>
      <c r="L3" s="48">
        <f t="shared" si="2"/>
        <v>2041680</v>
      </c>
      <c r="M3" s="49">
        <f t="shared" si="3"/>
        <v>5500</v>
      </c>
      <c r="O3" s="23"/>
      <c r="P3" s="23"/>
    </row>
    <row r="4" spans="1:17" x14ac:dyDescent="0.2">
      <c r="A4" s="10">
        <v>3</v>
      </c>
      <c r="B4" s="13">
        <v>103</v>
      </c>
      <c r="C4" s="11">
        <v>1</v>
      </c>
      <c r="D4" s="12" t="s">
        <v>23</v>
      </c>
      <c r="E4" s="20">
        <v>527</v>
      </c>
      <c r="F4" s="20">
        <v>16</v>
      </c>
      <c r="G4" s="20">
        <f t="shared" si="0"/>
        <v>543</v>
      </c>
      <c r="H4" s="21">
        <f t="shared" si="4"/>
        <v>597.30000000000007</v>
      </c>
      <c r="I4" s="47">
        <v>4700</v>
      </c>
      <c r="J4" s="48">
        <f t="shared" si="5"/>
        <v>2552100</v>
      </c>
      <c r="K4" s="48">
        <f t="shared" si="1"/>
        <v>2424495</v>
      </c>
      <c r="L4" s="48">
        <f t="shared" si="2"/>
        <v>2041680</v>
      </c>
      <c r="M4" s="49">
        <f t="shared" si="3"/>
        <v>5500</v>
      </c>
      <c r="O4" s="23"/>
      <c r="P4" s="23"/>
    </row>
    <row r="5" spans="1:17" x14ac:dyDescent="0.2">
      <c r="A5" s="10">
        <v>4</v>
      </c>
      <c r="B5" s="13">
        <v>104</v>
      </c>
      <c r="C5" s="11">
        <v>1</v>
      </c>
      <c r="D5" s="12" t="s">
        <v>23</v>
      </c>
      <c r="E5" s="20">
        <v>527</v>
      </c>
      <c r="F5" s="20">
        <v>16</v>
      </c>
      <c r="G5" s="20">
        <f t="shared" si="0"/>
        <v>543</v>
      </c>
      <c r="H5" s="21">
        <f t="shared" si="4"/>
        <v>597.30000000000007</v>
      </c>
      <c r="I5" s="47">
        <v>4700</v>
      </c>
      <c r="J5" s="48">
        <f t="shared" si="5"/>
        <v>2552100</v>
      </c>
      <c r="K5" s="48">
        <f t="shared" si="1"/>
        <v>2424495</v>
      </c>
      <c r="L5" s="48">
        <f t="shared" si="2"/>
        <v>2041680</v>
      </c>
      <c r="M5" s="49">
        <f t="shared" si="3"/>
        <v>5500</v>
      </c>
      <c r="O5" s="23"/>
      <c r="P5" s="23"/>
    </row>
    <row r="6" spans="1:17" x14ac:dyDescent="0.2">
      <c r="A6" s="10">
        <v>5</v>
      </c>
      <c r="B6" s="13">
        <v>105</v>
      </c>
      <c r="C6" s="11">
        <v>1</v>
      </c>
      <c r="D6" s="12" t="s">
        <v>23</v>
      </c>
      <c r="E6" s="20">
        <v>527</v>
      </c>
      <c r="F6" s="20">
        <v>16</v>
      </c>
      <c r="G6" s="20">
        <f t="shared" si="0"/>
        <v>543</v>
      </c>
      <c r="H6" s="21">
        <f t="shared" si="4"/>
        <v>597.30000000000007</v>
      </c>
      <c r="I6" s="47">
        <v>4700</v>
      </c>
      <c r="J6" s="48">
        <f t="shared" si="5"/>
        <v>2552100</v>
      </c>
      <c r="K6" s="48">
        <f t="shared" si="1"/>
        <v>2424495</v>
      </c>
      <c r="L6" s="48">
        <f t="shared" si="2"/>
        <v>2041680</v>
      </c>
      <c r="M6" s="49">
        <f t="shared" si="3"/>
        <v>5500</v>
      </c>
      <c r="O6" s="23"/>
      <c r="P6" s="23"/>
    </row>
    <row r="7" spans="1:17" x14ac:dyDescent="0.2">
      <c r="A7" s="10">
        <v>6</v>
      </c>
      <c r="B7" s="13">
        <v>106</v>
      </c>
      <c r="C7" s="11">
        <v>1</v>
      </c>
      <c r="D7" s="12" t="s">
        <v>23</v>
      </c>
      <c r="E7" s="20">
        <v>527</v>
      </c>
      <c r="F7" s="20">
        <v>16</v>
      </c>
      <c r="G7" s="20">
        <f t="shared" si="0"/>
        <v>543</v>
      </c>
      <c r="H7" s="21">
        <f t="shared" si="4"/>
        <v>597.30000000000007</v>
      </c>
      <c r="I7" s="47">
        <v>4700</v>
      </c>
      <c r="J7" s="48">
        <f t="shared" si="5"/>
        <v>2552100</v>
      </c>
      <c r="K7" s="48">
        <f t="shared" si="1"/>
        <v>2424495</v>
      </c>
      <c r="L7" s="48">
        <f t="shared" si="2"/>
        <v>2041680</v>
      </c>
      <c r="M7" s="49">
        <f t="shared" si="3"/>
        <v>5500</v>
      </c>
      <c r="O7" s="23"/>
      <c r="P7" s="23"/>
    </row>
    <row r="8" spans="1:17" x14ac:dyDescent="0.2">
      <c r="A8" s="10">
        <v>7</v>
      </c>
      <c r="B8" s="13">
        <v>107</v>
      </c>
      <c r="C8" s="11">
        <v>1</v>
      </c>
      <c r="D8" s="12" t="s">
        <v>23</v>
      </c>
      <c r="E8" s="20">
        <v>527</v>
      </c>
      <c r="F8" s="20">
        <v>16</v>
      </c>
      <c r="G8" s="20">
        <f t="shared" si="0"/>
        <v>543</v>
      </c>
      <c r="H8" s="21">
        <f t="shared" si="4"/>
        <v>597.30000000000007</v>
      </c>
      <c r="I8" s="47">
        <v>4700</v>
      </c>
      <c r="J8" s="48">
        <f t="shared" si="5"/>
        <v>2552100</v>
      </c>
      <c r="K8" s="48">
        <f t="shared" si="1"/>
        <v>2424495</v>
      </c>
      <c r="L8" s="48">
        <f t="shared" si="2"/>
        <v>2041680</v>
      </c>
      <c r="M8" s="49">
        <f t="shared" si="3"/>
        <v>5500</v>
      </c>
      <c r="O8" s="23"/>
      <c r="P8" s="23"/>
    </row>
    <row r="9" spans="1:17" x14ac:dyDescent="0.2">
      <c r="A9" s="10">
        <v>8</v>
      </c>
      <c r="B9" s="13">
        <v>108</v>
      </c>
      <c r="C9" s="11">
        <v>1</v>
      </c>
      <c r="D9" s="12" t="s">
        <v>23</v>
      </c>
      <c r="E9" s="20">
        <v>527</v>
      </c>
      <c r="F9" s="20">
        <v>16</v>
      </c>
      <c r="G9" s="20">
        <f t="shared" si="0"/>
        <v>543</v>
      </c>
      <c r="H9" s="21">
        <f t="shared" si="4"/>
        <v>597.30000000000007</v>
      </c>
      <c r="I9" s="47">
        <v>4700</v>
      </c>
      <c r="J9" s="48">
        <f t="shared" si="5"/>
        <v>2552100</v>
      </c>
      <c r="K9" s="48">
        <f t="shared" si="1"/>
        <v>2424495</v>
      </c>
      <c r="L9" s="48">
        <f t="shared" si="2"/>
        <v>2041680</v>
      </c>
      <c r="M9" s="49">
        <f t="shared" si="3"/>
        <v>5500</v>
      </c>
      <c r="O9" s="23"/>
      <c r="P9" s="23"/>
    </row>
    <row r="10" spans="1:17" x14ac:dyDescent="0.2">
      <c r="A10" s="10">
        <v>9</v>
      </c>
      <c r="B10" s="13">
        <v>201</v>
      </c>
      <c r="C10" s="11">
        <v>2</v>
      </c>
      <c r="D10" s="12" t="s">
        <v>23</v>
      </c>
      <c r="E10" s="20">
        <v>527</v>
      </c>
      <c r="F10" s="20">
        <v>16</v>
      </c>
      <c r="G10" s="20">
        <f t="shared" si="0"/>
        <v>543</v>
      </c>
      <c r="H10" s="21">
        <f t="shared" si="4"/>
        <v>597.30000000000007</v>
      </c>
      <c r="I10" s="47">
        <v>4700</v>
      </c>
      <c r="J10" s="48">
        <f t="shared" si="5"/>
        <v>2552100</v>
      </c>
      <c r="K10" s="48">
        <f t="shared" si="1"/>
        <v>2424495</v>
      </c>
      <c r="L10" s="48">
        <f t="shared" si="2"/>
        <v>2041680</v>
      </c>
      <c r="M10" s="49">
        <f t="shared" si="3"/>
        <v>5500</v>
      </c>
      <c r="O10" s="23"/>
      <c r="P10" s="23"/>
    </row>
    <row r="11" spans="1:17" x14ac:dyDescent="0.2">
      <c r="A11" s="10">
        <v>10</v>
      </c>
      <c r="B11" s="13">
        <v>202</v>
      </c>
      <c r="C11" s="11">
        <v>2</v>
      </c>
      <c r="D11" s="12" t="s">
        <v>23</v>
      </c>
      <c r="E11" s="20">
        <v>527</v>
      </c>
      <c r="F11" s="20">
        <v>16</v>
      </c>
      <c r="G11" s="20">
        <f t="shared" si="0"/>
        <v>543</v>
      </c>
      <c r="H11" s="21">
        <f t="shared" si="4"/>
        <v>597.30000000000007</v>
      </c>
      <c r="I11" s="47">
        <v>4700</v>
      </c>
      <c r="J11" s="48">
        <f t="shared" si="5"/>
        <v>2552100</v>
      </c>
      <c r="K11" s="48">
        <f t="shared" si="1"/>
        <v>2424495</v>
      </c>
      <c r="L11" s="48">
        <f t="shared" si="2"/>
        <v>2041680</v>
      </c>
      <c r="M11" s="49">
        <f t="shared" si="3"/>
        <v>5500</v>
      </c>
      <c r="O11" s="23"/>
      <c r="P11" s="23"/>
    </row>
    <row r="12" spans="1:17" x14ac:dyDescent="0.2">
      <c r="A12" s="10">
        <v>11</v>
      </c>
      <c r="B12" s="13">
        <v>203</v>
      </c>
      <c r="C12" s="11">
        <v>2</v>
      </c>
      <c r="D12" s="12" t="s">
        <v>23</v>
      </c>
      <c r="E12" s="20">
        <v>527</v>
      </c>
      <c r="F12" s="20">
        <v>16</v>
      </c>
      <c r="G12" s="20">
        <f t="shared" si="0"/>
        <v>543</v>
      </c>
      <c r="H12" s="21">
        <f t="shared" si="4"/>
        <v>597.30000000000007</v>
      </c>
      <c r="I12" s="47">
        <v>4700</v>
      </c>
      <c r="J12" s="48">
        <f t="shared" si="5"/>
        <v>2552100</v>
      </c>
      <c r="K12" s="48">
        <f t="shared" si="1"/>
        <v>2424495</v>
      </c>
      <c r="L12" s="48">
        <f t="shared" si="2"/>
        <v>2041680</v>
      </c>
      <c r="M12" s="49">
        <f t="shared" si="3"/>
        <v>5500</v>
      </c>
      <c r="O12" s="23"/>
      <c r="P12" s="23"/>
    </row>
    <row r="13" spans="1:17" x14ac:dyDescent="0.2">
      <c r="A13" s="10">
        <v>12</v>
      </c>
      <c r="B13" s="13">
        <v>204</v>
      </c>
      <c r="C13" s="11">
        <v>2</v>
      </c>
      <c r="D13" s="12" t="s">
        <v>23</v>
      </c>
      <c r="E13" s="20">
        <v>527</v>
      </c>
      <c r="F13" s="20">
        <v>16</v>
      </c>
      <c r="G13" s="20">
        <f t="shared" si="0"/>
        <v>543</v>
      </c>
      <c r="H13" s="21">
        <f t="shared" si="4"/>
        <v>597.30000000000007</v>
      </c>
      <c r="I13" s="47">
        <v>4700</v>
      </c>
      <c r="J13" s="48">
        <f t="shared" si="5"/>
        <v>2552100</v>
      </c>
      <c r="K13" s="48">
        <f t="shared" si="1"/>
        <v>2424495</v>
      </c>
      <c r="L13" s="48">
        <f t="shared" si="2"/>
        <v>2041680</v>
      </c>
      <c r="M13" s="49">
        <f t="shared" si="3"/>
        <v>5500</v>
      </c>
      <c r="O13" s="23"/>
      <c r="P13" s="23"/>
    </row>
    <row r="14" spans="1:17" x14ac:dyDescent="0.2">
      <c r="A14" s="10">
        <v>13</v>
      </c>
      <c r="B14" s="13">
        <v>205</v>
      </c>
      <c r="C14" s="11">
        <v>2</v>
      </c>
      <c r="D14" s="12" t="s">
        <v>23</v>
      </c>
      <c r="E14" s="20">
        <v>527</v>
      </c>
      <c r="F14" s="20">
        <v>16</v>
      </c>
      <c r="G14" s="20">
        <f t="shared" si="0"/>
        <v>543</v>
      </c>
      <c r="H14" s="21">
        <f t="shared" si="4"/>
        <v>597.30000000000007</v>
      </c>
      <c r="I14" s="47">
        <v>4700</v>
      </c>
      <c r="J14" s="48">
        <f t="shared" si="5"/>
        <v>2552100</v>
      </c>
      <c r="K14" s="48">
        <f t="shared" si="1"/>
        <v>2424495</v>
      </c>
      <c r="L14" s="48">
        <f t="shared" si="2"/>
        <v>2041680</v>
      </c>
      <c r="M14" s="49">
        <f t="shared" si="3"/>
        <v>5500</v>
      </c>
      <c r="O14" s="23"/>
      <c r="P14" s="23"/>
    </row>
    <row r="15" spans="1:17" x14ac:dyDescent="0.2">
      <c r="A15" s="10">
        <v>14</v>
      </c>
      <c r="B15" s="13">
        <v>206</v>
      </c>
      <c r="C15" s="11">
        <v>2</v>
      </c>
      <c r="D15" s="12" t="s">
        <v>23</v>
      </c>
      <c r="E15" s="20">
        <v>527</v>
      </c>
      <c r="F15" s="20">
        <v>16</v>
      </c>
      <c r="G15" s="20">
        <f t="shared" si="0"/>
        <v>543</v>
      </c>
      <c r="H15" s="21">
        <f t="shared" si="4"/>
        <v>597.30000000000007</v>
      </c>
      <c r="I15" s="47">
        <v>4700</v>
      </c>
      <c r="J15" s="48">
        <f t="shared" si="5"/>
        <v>2552100</v>
      </c>
      <c r="K15" s="48">
        <f t="shared" si="1"/>
        <v>2424495</v>
      </c>
      <c r="L15" s="48">
        <f t="shared" si="2"/>
        <v>2041680</v>
      </c>
      <c r="M15" s="49">
        <f t="shared" si="3"/>
        <v>5500</v>
      </c>
      <c r="O15" s="23"/>
      <c r="P15" s="23"/>
    </row>
    <row r="16" spans="1:17" x14ac:dyDescent="0.2">
      <c r="A16" s="10">
        <v>15</v>
      </c>
      <c r="B16" s="13">
        <v>207</v>
      </c>
      <c r="C16" s="11">
        <v>2</v>
      </c>
      <c r="D16" s="12" t="s">
        <v>23</v>
      </c>
      <c r="E16" s="20">
        <v>527</v>
      </c>
      <c r="F16" s="20">
        <v>16</v>
      </c>
      <c r="G16" s="20">
        <f t="shared" si="0"/>
        <v>543</v>
      </c>
      <c r="H16" s="21">
        <f t="shared" si="4"/>
        <v>597.30000000000007</v>
      </c>
      <c r="I16" s="47">
        <v>4700</v>
      </c>
      <c r="J16" s="48">
        <f t="shared" si="5"/>
        <v>2552100</v>
      </c>
      <c r="K16" s="48">
        <f t="shared" si="1"/>
        <v>2424495</v>
      </c>
      <c r="L16" s="48">
        <f t="shared" si="2"/>
        <v>2041680</v>
      </c>
      <c r="M16" s="49">
        <f t="shared" si="3"/>
        <v>5500</v>
      </c>
      <c r="O16" s="23"/>
      <c r="P16" s="23"/>
    </row>
    <row r="17" spans="1:15" x14ac:dyDescent="0.2">
      <c r="A17" s="10">
        <v>16</v>
      </c>
      <c r="B17" s="13">
        <v>208</v>
      </c>
      <c r="C17" s="11">
        <v>2</v>
      </c>
      <c r="D17" s="12" t="s">
        <v>23</v>
      </c>
      <c r="E17" s="20">
        <v>527</v>
      </c>
      <c r="F17" s="20">
        <v>16</v>
      </c>
      <c r="G17" s="20">
        <f t="shared" si="0"/>
        <v>543</v>
      </c>
      <c r="H17" s="21">
        <f t="shared" si="4"/>
        <v>597.30000000000007</v>
      </c>
      <c r="I17" s="47">
        <v>4700</v>
      </c>
      <c r="J17" s="48">
        <f t="shared" si="5"/>
        <v>2552100</v>
      </c>
      <c r="K17" s="48">
        <f t="shared" si="1"/>
        <v>2424495</v>
      </c>
      <c r="L17" s="48">
        <f t="shared" si="2"/>
        <v>2041680</v>
      </c>
      <c r="M17" s="49">
        <f t="shared" si="3"/>
        <v>5500</v>
      </c>
      <c r="O17" s="24"/>
    </row>
    <row r="18" spans="1:15" x14ac:dyDescent="0.2">
      <c r="A18" s="10">
        <v>17</v>
      </c>
      <c r="B18" s="13">
        <v>301</v>
      </c>
      <c r="C18" s="11">
        <v>3</v>
      </c>
      <c r="D18" s="12" t="s">
        <v>23</v>
      </c>
      <c r="E18" s="20">
        <v>527</v>
      </c>
      <c r="F18" s="20">
        <v>16</v>
      </c>
      <c r="G18" s="20">
        <f t="shared" si="0"/>
        <v>543</v>
      </c>
      <c r="H18" s="21">
        <f t="shared" si="4"/>
        <v>597.30000000000007</v>
      </c>
      <c r="I18" s="47">
        <v>4700</v>
      </c>
      <c r="J18" s="48">
        <f t="shared" si="5"/>
        <v>2552100</v>
      </c>
      <c r="K18" s="48">
        <f t="shared" si="1"/>
        <v>2424495</v>
      </c>
      <c r="L18" s="48">
        <f t="shared" si="2"/>
        <v>2041680</v>
      </c>
      <c r="M18" s="49">
        <f t="shared" si="3"/>
        <v>5500</v>
      </c>
    </row>
    <row r="19" spans="1:15" x14ac:dyDescent="0.2">
      <c r="A19" s="10">
        <v>18</v>
      </c>
      <c r="B19" s="10">
        <v>302</v>
      </c>
      <c r="C19" s="11">
        <v>3</v>
      </c>
      <c r="D19" s="12" t="s">
        <v>23</v>
      </c>
      <c r="E19" s="20">
        <v>527</v>
      </c>
      <c r="F19" s="20">
        <v>16</v>
      </c>
      <c r="G19" s="20">
        <f t="shared" si="0"/>
        <v>543</v>
      </c>
      <c r="H19" s="21">
        <f t="shared" si="4"/>
        <v>597.30000000000007</v>
      </c>
      <c r="I19" s="47">
        <v>4700</v>
      </c>
      <c r="J19" s="48">
        <f t="shared" si="5"/>
        <v>2552100</v>
      </c>
      <c r="K19" s="48">
        <f t="shared" si="1"/>
        <v>2424495</v>
      </c>
      <c r="L19" s="48">
        <f t="shared" si="2"/>
        <v>2041680</v>
      </c>
      <c r="M19" s="49">
        <f t="shared" si="3"/>
        <v>5500</v>
      </c>
    </row>
    <row r="20" spans="1:15" x14ac:dyDescent="0.2">
      <c r="A20" s="10">
        <v>19</v>
      </c>
      <c r="B20" s="10">
        <v>303</v>
      </c>
      <c r="C20" s="11">
        <v>3</v>
      </c>
      <c r="D20" s="12" t="s">
        <v>23</v>
      </c>
      <c r="E20" s="20">
        <v>527</v>
      </c>
      <c r="F20" s="20">
        <v>16</v>
      </c>
      <c r="G20" s="20">
        <f t="shared" si="0"/>
        <v>543</v>
      </c>
      <c r="H20" s="21">
        <f t="shared" si="4"/>
        <v>597.30000000000007</v>
      </c>
      <c r="I20" s="47">
        <v>4700</v>
      </c>
      <c r="J20" s="48">
        <f t="shared" si="5"/>
        <v>2552100</v>
      </c>
      <c r="K20" s="48">
        <f t="shared" si="1"/>
        <v>2424495</v>
      </c>
      <c r="L20" s="48">
        <f t="shared" si="2"/>
        <v>2041680</v>
      </c>
      <c r="M20" s="49">
        <f t="shared" si="3"/>
        <v>5500</v>
      </c>
    </row>
    <row r="21" spans="1:15" x14ac:dyDescent="0.2">
      <c r="A21" s="10">
        <v>20</v>
      </c>
      <c r="B21" s="13">
        <v>304</v>
      </c>
      <c r="C21" s="11">
        <v>3</v>
      </c>
      <c r="D21" s="12" t="s">
        <v>23</v>
      </c>
      <c r="E21" s="20">
        <v>527</v>
      </c>
      <c r="F21" s="20">
        <v>16</v>
      </c>
      <c r="G21" s="20">
        <f t="shared" si="0"/>
        <v>543</v>
      </c>
      <c r="H21" s="21">
        <f t="shared" si="4"/>
        <v>597.30000000000007</v>
      </c>
      <c r="I21" s="47">
        <v>4700</v>
      </c>
      <c r="J21" s="48">
        <f t="shared" si="5"/>
        <v>2552100</v>
      </c>
      <c r="K21" s="48">
        <f t="shared" si="1"/>
        <v>2424495</v>
      </c>
      <c r="L21" s="48">
        <f t="shared" si="2"/>
        <v>2041680</v>
      </c>
      <c r="M21" s="49">
        <f t="shared" si="3"/>
        <v>5500</v>
      </c>
    </row>
    <row r="22" spans="1:15" x14ac:dyDescent="0.2">
      <c r="A22" s="10">
        <v>21</v>
      </c>
      <c r="B22" s="10">
        <v>305</v>
      </c>
      <c r="C22" s="11">
        <v>3</v>
      </c>
      <c r="D22" s="12" t="s">
        <v>23</v>
      </c>
      <c r="E22" s="20">
        <v>527</v>
      </c>
      <c r="F22" s="20">
        <v>16</v>
      </c>
      <c r="G22" s="20">
        <f t="shared" si="0"/>
        <v>543</v>
      </c>
      <c r="H22" s="21">
        <f t="shared" si="4"/>
        <v>597.30000000000007</v>
      </c>
      <c r="I22" s="47">
        <v>4700</v>
      </c>
      <c r="J22" s="48">
        <f t="shared" si="5"/>
        <v>2552100</v>
      </c>
      <c r="K22" s="48">
        <f t="shared" si="1"/>
        <v>2424495</v>
      </c>
      <c r="L22" s="48">
        <f t="shared" si="2"/>
        <v>2041680</v>
      </c>
      <c r="M22" s="49">
        <f t="shared" si="3"/>
        <v>5500</v>
      </c>
    </row>
    <row r="23" spans="1:15" x14ac:dyDescent="0.2">
      <c r="A23" s="10">
        <v>22</v>
      </c>
      <c r="B23" s="10">
        <v>306</v>
      </c>
      <c r="C23" s="11">
        <v>3</v>
      </c>
      <c r="D23" s="12" t="s">
        <v>23</v>
      </c>
      <c r="E23" s="20">
        <v>527</v>
      </c>
      <c r="F23" s="20">
        <v>16</v>
      </c>
      <c r="G23" s="20">
        <f t="shared" si="0"/>
        <v>543</v>
      </c>
      <c r="H23" s="21">
        <f t="shared" si="4"/>
        <v>597.30000000000007</v>
      </c>
      <c r="I23" s="47">
        <v>4700</v>
      </c>
      <c r="J23" s="48">
        <f t="shared" si="5"/>
        <v>2552100</v>
      </c>
      <c r="K23" s="48">
        <f t="shared" si="1"/>
        <v>2424495</v>
      </c>
      <c r="L23" s="48">
        <f t="shared" si="2"/>
        <v>2041680</v>
      </c>
      <c r="M23" s="49">
        <f t="shared" si="3"/>
        <v>5500</v>
      </c>
    </row>
    <row r="24" spans="1:15" x14ac:dyDescent="0.2">
      <c r="A24" s="10">
        <v>23</v>
      </c>
      <c r="B24" s="13">
        <v>307</v>
      </c>
      <c r="C24" s="11">
        <v>3</v>
      </c>
      <c r="D24" s="12" t="s">
        <v>23</v>
      </c>
      <c r="E24" s="20">
        <v>527</v>
      </c>
      <c r="F24" s="20">
        <v>16</v>
      </c>
      <c r="G24" s="20">
        <f t="shared" si="0"/>
        <v>543</v>
      </c>
      <c r="H24" s="21">
        <f t="shared" si="4"/>
        <v>597.30000000000007</v>
      </c>
      <c r="I24" s="47">
        <v>4700</v>
      </c>
      <c r="J24" s="48">
        <f t="shared" si="5"/>
        <v>2552100</v>
      </c>
      <c r="K24" s="48">
        <f t="shared" si="1"/>
        <v>2424495</v>
      </c>
      <c r="L24" s="48">
        <f t="shared" si="2"/>
        <v>2041680</v>
      </c>
      <c r="M24" s="49">
        <f t="shared" si="3"/>
        <v>5500</v>
      </c>
    </row>
    <row r="25" spans="1:15" x14ac:dyDescent="0.2">
      <c r="A25" s="10">
        <v>24</v>
      </c>
      <c r="B25" s="10">
        <v>308</v>
      </c>
      <c r="C25" s="11">
        <v>3</v>
      </c>
      <c r="D25" s="12" t="s">
        <v>23</v>
      </c>
      <c r="E25" s="20">
        <v>527</v>
      </c>
      <c r="F25" s="20">
        <v>16</v>
      </c>
      <c r="G25" s="20">
        <f t="shared" si="0"/>
        <v>543</v>
      </c>
      <c r="H25" s="21">
        <f t="shared" si="4"/>
        <v>597.30000000000007</v>
      </c>
      <c r="I25" s="47">
        <v>4700</v>
      </c>
      <c r="J25" s="48">
        <f t="shared" si="5"/>
        <v>2552100</v>
      </c>
      <c r="K25" s="48">
        <f t="shared" si="1"/>
        <v>2424495</v>
      </c>
      <c r="L25" s="48">
        <f t="shared" si="2"/>
        <v>2041680</v>
      </c>
      <c r="M25" s="49">
        <f t="shared" si="3"/>
        <v>5500</v>
      </c>
    </row>
    <row r="26" spans="1:15" x14ac:dyDescent="0.2">
      <c r="A26" s="10">
        <v>25</v>
      </c>
      <c r="B26" s="10">
        <v>401</v>
      </c>
      <c r="C26" s="11">
        <v>4</v>
      </c>
      <c r="D26" s="12" t="s">
        <v>23</v>
      </c>
      <c r="E26" s="20">
        <v>527</v>
      </c>
      <c r="F26" s="20">
        <v>16</v>
      </c>
      <c r="G26" s="20">
        <f t="shared" si="0"/>
        <v>543</v>
      </c>
      <c r="H26" s="21">
        <f t="shared" si="4"/>
        <v>597.30000000000007</v>
      </c>
      <c r="I26" s="47">
        <v>4700</v>
      </c>
      <c r="J26" s="48">
        <f t="shared" si="5"/>
        <v>2552100</v>
      </c>
      <c r="K26" s="48">
        <f t="shared" si="1"/>
        <v>2424495</v>
      </c>
      <c r="L26" s="48">
        <f t="shared" si="2"/>
        <v>2041680</v>
      </c>
      <c r="M26" s="49">
        <f t="shared" si="3"/>
        <v>5500</v>
      </c>
    </row>
    <row r="27" spans="1:15" x14ac:dyDescent="0.2">
      <c r="A27" s="10">
        <v>26</v>
      </c>
      <c r="B27" s="10">
        <v>402</v>
      </c>
      <c r="C27" s="11">
        <v>4</v>
      </c>
      <c r="D27" s="12" t="s">
        <v>23</v>
      </c>
      <c r="E27" s="20">
        <v>527</v>
      </c>
      <c r="F27" s="20">
        <v>16</v>
      </c>
      <c r="G27" s="20">
        <f t="shared" si="0"/>
        <v>543</v>
      </c>
      <c r="H27" s="21">
        <f t="shared" si="4"/>
        <v>597.30000000000007</v>
      </c>
      <c r="I27" s="47">
        <v>4700</v>
      </c>
      <c r="J27" s="48">
        <f t="shared" si="5"/>
        <v>2552100</v>
      </c>
      <c r="K27" s="48">
        <f t="shared" si="1"/>
        <v>2424495</v>
      </c>
      <c r="L27" s="48">
        <f t="shared" si="2"/>
        <v>2041680</v>
      </c>
      <c r="M27" s="49">
        <f t="shared" si="3"/>
        <v>5500</v>
      </c>
    </row>
    <row r="28" spans="1:15" x14ac:dyDescent="0.2">
      <c r="A28" s="10">
        <v>27</v>
      </c>
      <c r="B28" s="10">
        <v>403</v>
      </c>
      <c r="C28" s="11">
        <v>4</v>
      </c>
      <c r="D28" s="12" t="s">
        <v>23</v>
      </c>
      <c r="E28" s="20">
        <v>527</v>
      </c>
      <c r="F28" s="20">
        <v>16</v>
      </c>
      <c r="G28" s="20">
        <f t="shared" si="0"/>
        <v>543</v>
      </c>
      <c r="H28" s="21">
        <f t="shared" si="4"/>
        <v>597.30000000000007</v>
      </c>
      <c r="I28" s="47">
        <v>4700</v>
      </c>
      <c r="J28" s="48">
        <f t="shared" si="5"/>
        <v>2552100</v>
      </c>
      <c r="K28" s="48">
        <f t="shared" si="1"/>
        <v>2424495</v>
      </c>
      <c r="L28" s="48">
        <f t="shared" si="2"/>
        <v>2041680</v>
      </c>
      <c r="M28" s="49">
        <f t="shared" si="3"/>
        <v>5500</v>
      </c>
    </row>
    <row r="29" spans="1:15" x14ac:dyDescent="0.2">
      <c r="A29" s="10">
        <v>28</v>
      </c>
      <c r="B29" s="10">
        <v>404</v>
      </c>
      <c r="C29" s="11">
        <v>4</v>
      </c>
      <c r="D29" s="12" t="s">
        <v>23</v>
      </c>
      <c r="E29" s="20">
        <v>527</v>
      </c>
      <c r="F29" s="20">
        <v>16</v>
      </c>
      <c r="G29" s="20">
        <f t="shared" si="0"/>
        <v>543</v>
      </c>
      <c r="H29" s="21">
        <f t="shared" si="4"/>
        <v>597.30000000000007</v>
      </c>
      <c r="I29" s="47">
        <v>4700</v>
      </c>
      <c r="J29" s="48">
        <f t="shared" si="5"/>
        <v>2552100</v>
      </c>
      <c r="K29" s="48">
        <f t="shared" si="1"/>
        <v>2424495</v>
      </c>
      <c r="L29" s="48">
        <f t="shared" si="2"/>
        <v>2041680</v>
      </c>
      <c r="M29" s="49">
        <f t="shared" si="3"/>
        <v>5500</v>
      </c>
    </row>
    <row r="30" spans="1:15" x14ac:dyDescent="0.2">
      <c r="A30" s="10">
        <v>29</v>
      </c>
      <c r="B30" s="10">
        <v>405</v>
      </c>
      <c r="C30" s="11">
        <v>4</v>
      </c>
      <c r="D30" s="12" t="s">
        <v>23</v>
      </c>
      <c r="E30" s="20">
        <v>527</v>
      </c>
      <c r="F30" s="20">
        <v>16</v>
      </c>
      <c r="G30" s="20">
        <f t="shared" si="0"/>
        <v>543</v>
      </c>
      <c r="H30" s="21">
        <f t="shared" si="4"/>
        <v>597.30000000000007</v>
      </c>
      <c r="I30" s="47">
        <v>4700</v>
      </c>
      <c r="J30" s="48">
        <f t="shared" si="5"/>
        <v>2552100</v>
      </c>
      <c r="K30" s="48">
        <f t="shared" si="1"/>
        <v>2424495</v>
      </c>
      <c r="L30" s="48">
        <f t="shared" si="2"/>
        <v>2041680</v>
      </c>
      <c r="M30" s="49">
        <f t="shared" si="3"/>
        <v>5500</v>
      </c>
    </row>
    <row r="31" spans="1:15" x14ac:dyDescent="0.2">
      <c r="A31" s="10">
        <v>30</v>
      </c>
      <c r="B31" s="10">
        <v>406</v>
      </c>
      <c r="C31" s="11">
        <v>4</v>
      </c>
      <c r="D31" s="12" t="s">
        <v>23</v>
      </c>
      <c r="E31" s="20">
        <v>527</v>
      </c>
      <c r="F31" s="20">
        <v>16</v>
      </c>
      <c r="G31" s="20">
        <f t="shared" si="0"/>
        <v>543</v>
      </c>
      <c r="H31" s="21">
        <f t="shared" si="4"/>
        <v>597.30000000000007</v>
      </c>
      <c r="I31" s="47">
        <v>4700</v>
      </c>
      <c r="J31" s="48">
        <f t="shared" si="5"/>
        <v>2552100</v>
      </c>
      <c r="K31" s="48">
        <f t="shared" si="1"/>
        <v>2424495</v>
      </c>
      <c r="L31" s="48">
        <f t="shared" si="2"/>
        <v>2041680</v>
      </c>
      <c r="M31" s="49">
        <f t="shared" si="3"/>
        <v>5500</v>
      </c>
    </row>
    <row r="32" spans="1:15" x14ac:dyDescent="0.2">
      <c r="A32" s="10">
        <v>31</v>
      </c>
      <c r="B32" s="10">
        <v>407</v>
      </c>
      <c r="C32" s="11">
        <v>4</v>
      </c>
      <c r="D32" s="12" t="s">
        <v>23</v>
      </c>
      <c r="E32" s="20">
        <v>527</v>
      </c>
      <c r="F32" s="20">
        <v>16</v>
      </c>
      <c r="G32" s="20">
        <f t="shared" si="0"/>
        <v>543</v>
      </c>
      <c r="H32" s="21">
        <f t="shared" si="4"/>
        <v>597.30000000000007</v>
      </c>
      <c r="I32" s="47">
        <v>4700</v>
      </c>
      <c r="J32" s="48">
        <f t="shared" si="5"/>
        <v>2552100</v>
      </c>
      <c r="K32" s="48">
        <f t="shared" si="1"/>
        <v>2424495</v>
      </c>
      <c r="L32" s="48">
        <f t="shared" si="2"/>
        <v>2041680</v>
      </c>
      <c r="M32" s="49">
        <f t="shared" si="3"/>
        <v>5500</v>
      </c>
    </row>
    <row r="33" spans="1:13" x14ac:dyDescent="0.2">
      <c r="A33" s="10">
        <v>32</v>
      </c>
      <c r="B33" s="10">
        <v>408</v>
      </c>
      <c r="C33" s="11">
        <v>4</v>
      </c>
      <c r="D33" s="12" t="s">
        <v>23</v>
      </c>
      <c r="E33" s="20">
        <v>527</v>
      </c>
      <c r="F33" s="20">
        <v>16</v>
      </c>
      <c r="G33" s="20">
        <f t="shared" si="0"/>
        <v>543</v>
      </c>
      <c r="H33" s="21">
        <f t="shared" si="4"/>
        <v>597.30000000000007</v>
      </c>
      <c r="I33" s="47">
        <v>4700</v>
      </c>
      <c r="J33" s="48">
        <f t="shared" si="5"/>
        <v>2552100</v>
      </c>
      <c r="K33" s="48">
        <f t="shared" si="1"/>
        <v>2424495</v>
      </c>
      <c r="L33" s="48">
        <f t="shared" si="2"/>
        <v>2041680</v>
      </c>
      <c r="M33" s="49">
        <f t="shared" si="3"/>
        <v>5500</v>
      </c>
    </row>
    <row r="34" spans="1:13" x14ac:dyDescent="0.2">
      <c r="A34" s="10">
        <v>33</v>
      </c>
      <c r="B34" s="10">
        <v>501</v>
      </c>
      <c r="C34" s="11">
        <v>5</v>
      </c>
      <c r="D34" s="12" t="s">
        <v>23</v>
      </c>
      <c r="E34" s="20">
        <v>527</v>
      </c>
      <c r="F34" s="20">
        <v>16</v>
      </c>
      <c r="G34" s="20">
        <f t="shared" si="0"/>
        <v>543</v>
      </c>
      <c r="H34" s="21">
        <f t="shared" si="4"/>
        <v>597.30000000000007</v>
      </c>
      <c r="I34" s="47">
        <v>4700</v>
      </c>
      <c r="J34" s="48">
        <f t="shared" si="5"/>
        <v>2552100</v>
      </c>
      <c r="K34" s="48">
        <f t="shared" si="1"/>
        <v>2424495</v>
      </c>
      <c r="L34" s="48">
        <f t="shared" si="2"/>
        <v>2041680</v>
      </c>
      <c r="M34" s="49">
        <f t="shared" si="3"/>
        <v>5500</v>
      </c>
    </row>
    <row r="35" spans="1:13" x14ac:dyDescent="0.2">
      <c r="A35" s="10">
        <v>34</v>
      </c>
      <c r="B35" s="10">
        <v>502</v>
      </c>
      <c r="C35" s="11">
        <v>5</v>
      </c>
      <c r="D35" s="12" t="s">
        <v>23</v>
      </c>
      <c r="E35" s="20">
        <v>527</v>
      </c>
      <c r="F35" s="20">
        <v>16</v>
      </c>
      <c r="G35" s="20">
        <f t="shared" si="0"/>
        <v>543</v>
      </c>
      <c r="H35" s="21">
        <f t="shared" si="4"/>
        <v>597.30000000000007</v>
      </c>
      <c r="I35" s="47">
        <v>4700</v>
      </c>
      <c r="J35" s="48">
        <f t="shared" si="5"/>
        <v>2552100</v>
      </c>
      <c r="K35" s="48">
        <f t="shared" si="1"/>
        <v>2424495</v>
      </c>
      <c r="L35" s="48">
        <f t="shared" si="2"/>
        <v>2041680</v>
      </c>
      <c r="M35" s="49">
        <f t="shared" si="3"/>
        <v>5500</v>
      </c>
    </row>
    <row r="36" spans="1:13" x14ac:dyDescent="0.2">
      <c r="A36" s="10">
        <v>35</v>
      </c>
      <c r="B36" s="10">
        <v>503</v>
      </c>
      <c r="C36" s="11">
        <v>5</v>
      </c>
      <c r="D36" s="12" t="s">
        <v>23</v>
      </c>
      <c r="E36" s="20">
        <v>527</v>
      </c>
      <c r="F36" s="20">
        <v>16</v>
      </c>
      <c r="G36" s="20">
        <f t="shared" si="0"/>
        <v>543</v>
      </c>
      <c r="H36" s="21">
        <f t="shared" si="4"/>
        <v>597.30000000000007</v>
      </c>
      <c r="I36" s="47">
        <v>4700</v>
      </c>
      <c r="J36" s="48">
        <f t="shared" si="5"/>
        <v>2552100</v>
      </c>
      <c r="K36" s="48">
        <f t="shared" si="1"/>
        <v>2424495</v>
      </c>
      <c r="L36" s="48">
        <f t="shared" si="2"/>
        <v>2041680</v>
      </c>
      <c r="M36" s="49">
        <f t="shared" si="3"/>
        <v>5500</v>
      </c>
    </row>
    <row r="37" spans="1:13" x14ac:dyDescent="0.2">
      <c r="A37" s="10">
        <v>36</v>
      </c>
      <c r="B37" s="10">
        <v>504</v>
      </c>
      <c r="C37" s="11">
        <v>5</v>
      </c>
      <c r="D37" s="12" t="s">
        <v>23</v>
      </c>
      <c r="E37" s="20">
        <v>527</v>
      </c>
      <c r="F37" s="20">
        <v>16</v>
      </c>
      <c r="G37" s="20">
        <f t="shared" si="0"/>
        <v>543</v>
      </c>
      <c r="H37" s="21">
        <f t="shared" si="4"/>
        <v>597.30000000000007</v>
      </c>
      <c r="I37" s="47">
        <v>4700</v>
      </c>
      <c r="J37" s="48">
        <f t="shared" si="5"/>
        <v>2552100</v>
      </c>
      <c r="K37" s="48">
        <f t="shared" si="1"/>
        <v>2424495</v>
      </c>
      <c r="L37" s="48">
        <f t="shared" si="2"/>
        <v>2041680</v>
      </c>
      <c r="M37" s="49">
        <f t="shared" si="3"/>
        <v>5500</v>
      </c>
    </row>
    <row r="38" spans="1:13" x14ac:dyDescent="0.2">
      <c r="A38" s="10">
        <v>37</v>
      </c>
      <c r="B38" s="10">
        <v>505</v>
      </c>
      <c r="C38" s="11">
        <v>5</v>
      </c>
      <c r="D38" s="12" t="s">
        <v>23</v>
      </c>
      <c r="E38" s="20">
        <v>527</v>
      </c>
      <c r="F38" s="20">
        <v>16</v>
      </c>
      <c r="G38" s="20">
        <f t="shared" si="0"/>
        <v>543</v>
      </c>
      <c r="H38" s="21">
        <f t="shared" si="4"/>
        <v>597.30000000000007</v>
      </c>
      <c r="I38" s="47">
        <v>4700</v>
      </c>
      <c r="J38" s="48">
        <f t="shared" si="5"/>
        <v>2552100</v>
      </c>
      <c r="K38" s="48">
        <f t="shared" si="1"/>
        <v>2424495</v>
      </c>
      <c r="L38" s="48">
        <f t="shared" si="2"/>
        <v>2041680</v>
      </c>
      <c r="M38" s="49">
        <f t="shared" si="3"/>
        <v>5500</v>
      </c>
    </row>
    <row r="39" spans="1:13" x14ac:dyDescent="0.2">
      <c r="A39" s="10">
        <v>38</v>
      </c>
      <c r="B39" s="10">
        <v>506</v>
      </c>
      <c r="C39" s="11">
        <v>5</v>
      </c>
      <c r="D39" s="12" t="s">
        <v>23</v>
      </c>
      <c r="E39" s="20">
        <v>527</v>
      </c>
      <c r="F39" s="20">
        <v>16</v>
      </c>
      <c r="G39" s="20">
        <f t="shared" si="0"/>
        <v>543</v>
      </c>
      <c r="H39" s="21">
        <f t="shared" si="4"/>
        <v>597.30000000000007</v>
      </c>
      <c r="I39" s="47">
        <v>4700</v>
      </c>
      <c r="J39" s="48">
        <f t="shared" si="5"/>
        <v>2552100</v>
      </c>
      <c r="K39" s="48">
        <f t="shared" si="1"/>
        <v>2424495</v>
      </c>
      <c r="L39" s="48">
        <f t="shared" si="2"/>
        <v>2041680</v>
      </c>
      <c r="M39" s="49">
        <f t="shared" si="3"/>
        <v>5500</v>
      </c>
    </row>
    <row r="40" spans="1:13" x14ac:dyDescent="0.2">
      <c r="A40" s="10">
        <v>39</v>
      </c>
      <c r="B40" s="10">
        <v>507</v>
      </c>
      <c r="C40" s="11">
        <v>5</v>
      </c>
      <c r="D40" s="12" t="s">
        <v>23</v>
      </c>
      <c r="E40" s="20">
        <v>527</v>
      </c>
      <c r="F40" s="20">
        <v>16</v>
      </c>
      <c r="G40" s="20">
        <f t="shared" si="0"/>
        <v>543</v>
      </c>
      <c r="H40" s="21">
        <f t="shared" si="4"/>
        <v>597.30000000000007</v>
      </c>
      <c r="I40" s="47">
        <v>4700</v>
      </c>
      <c r="J40" s="48">
        <f t="shared" si="5"/>
        <v>2552100</v>
      </c>
      <c r="K40" s="48">
        <f t="shared" si="1"/>
        <v>2424495</v>
      </c>
      <c r="L40" s="48">
        <f t="shared" si="2"/>
        <v>2041680</v>
      </c>
      <c r="M40" s="49">
        <f t="shared" si="3"/>
        <v>5500</v>
      </c>
    </row>
    <row r="41" spans="1:13" x14ac:dyDescent="0.2">
      <c r="A41" s="10">
        <v>40</v>
      </c>
      <c r="B41" s="10">
        <v>508</v>
      </c>
      <c r="C41" s="11">
        <v>5</v>
      </c>
      <c r="D41" s="12" t="s">
        <v>23</v>
      </c>
      <c r="E41" s="20">
        <v>527</v>
      </c>
      <c r="F41" s="20">
        <v>16</v>
      </c>
      <c r="G41" s="20">
        <f t="shared" si="0"/>
        <v>543</v>
      </c>
      <c r="H41" s="21">
        <f t="shared" si="4"/>
        <v>597.30000000000007</v>
      </c>
      <c r="I41" s="47">
        <v>4700</v>
      </c>
      <c r="J41" s="48">
        <f t="shared" si="5"/>
        <v>2552100</v>
      </c>
      <c r="K41" s="48">
        <f t="shared" si="1"/>
        <v>2424495</v>
      </c>
      <c r="L41" s="48">
        <f t="shared" si="2"/>
        <v>2041680</v>
      </c>
      <c r="M41" s="49">
        <f t="shared" si="3"/>
        <v>5500</v>
      </c>
    </row>
    <row r="42" spans="1:13" x14ac:dyDescent="0.2">
      <c r="A42" s="10">
        <v>41</v>
      </c>
      <c r="B42" s="10">
        <v>601</v>
      </c>
      <c r="C42" s="20">
        <v>6</v>
      </c>
      <c r="D42" s="12" t="s">
        <v>23</v>
      </c>
      <c r="E42" s="20">
        <v>527</v>
      </c>
      <c r="F42" s="20">
        <v>16</v>
      </c>
      <c r="G42" s="20">
        <f t="shared" si="0"/>
        <v>543</v>
      </c>
      <c r="H42" s="21">
        <f t="shared" si="4"/>
        <v>597.30000000000007</v>
      </c>
      <c r="I42" s="47">
        <v>4700</v>
      </c>
      <c r="J42" s="48">
        <f t="shared" si="5"/>
        <v>2552100</v>
      </c>
      <c r="K42" s="48">
        <f t="shared" si="1"/>
        <v>2424495</v>
      </c>
      <c r="L42" s="48">
        <f t="shared" si="2"/>
        <v>2041680</v>
      </c>
      <c r="M42" s="49">
        <f t="shared" si="3"/>
        <v>5500</v>
      </c>
    </row>
    <row r="43" spans="1:13" x14ac:dyDescent="0.2">
      <c r="A43" s="10">
        <v>42</v>
      </c>
      <c r="B43" s="10">
        <v>602</v>
      </c>
      <c r="C43" s="20">
        <v>6</v>
      </c>
      <c r="D43" s="12" t="s">
        <v>23</v>
      </c>
      <c r="E43" s="20">
        <v>527</v>
      </c>
      <c r="F43" s="20">
        <v>16</v>
      </c>
      <c r="G43" s="20">
        <f t="shared" si="0"/>
        <v>543</v>
      </c>
      <c r="H43" s="21">
        <f t="shared" si="4"/>
        <v>597.30000000000007</v>
      </c>
      <c r="I43" s="47">
        <v>4700</v>
      </c>
      <c r="J43" s="48">
        <f t="shared" si="5"/>
        <v>2552100</v>
      </c>
      <c r="K43" s="48">
        <f t="shared" si="1"/>
        <v>2424495</v>
      </c>
      <c r="L43" s="48">
        <f t="shared" si="2"/>
        <v>2041680</v>
      </c>
      <c r="M43" s="49">
        <f t="shared" si="3"/>
        <v>5500</v>
      </c>
    </row>
    <row r="44" spans="1:13" x14ac:dyDescent="0.2">
      <c r="A44" s="10">
        <v>43</v>
      </c>
      <c r="B44" s="10">
        <v>603</v>
      </c>
      <c r="C44" s="20">
        <v>6</v>
      </c>
      <c r="D44" s="12" t="s">
        <v>23</v>
      </c>
      <c r="E44" s="20">
        <v>527</v>
      </c>
      <c r="F44" s="20">
        <v>16</v>
      </c>
      <c r="G44" s="20">
        <f t="shared" si="0"/>
        <v>543</v>
      </c>
      <c r="H44" s="21">
        <f t="shared" si="4"/>
        <v>597.30000000000007</v>
      </c>
      <c r="I44" s="47">
        <v>4700</v>
      </c>
      <c r="J44" s="48">
        <f t="shared" si="5"/>
        <v>2552100</v>
      </c>
      <c r="K44" s="48">
        <f t="shared" si="1"/>
        <v>2424495</v>
      </c>
      <c r="L44" s="48">
        <f t="shared" si="2"/>
        <v>2041680</v>
      </c>
      <c r="M44" s="49">
        <f t="shared" si="3"/>
        <v>5500</v>
      </c>
    </row>
    <row r="45" spans="1:13" x14ac:dyDescent="0.2">
      <c r="A45" s="10">
        <v>44</v>
      </c>
      <c r="B45" s="10">
        <v>604</v>
      </c>
      <c r="C45" s="20">
        <v>6</v>
      </c>
      <c r="D45" s="12" t="s">
        <v>23</v>
      </c>
      <c r="E45" s="20">
        <v>527</v>
      </c>
      <c r="F45" s="20">
        <v>16</v>
      </c>
      <c r="G45" s="20">
        <f t="shared" si="0"/>
        <v>543</v>
      </c>
      <c r="H45" s="21">
        <f t="shared" si="4"/>
        <v>597.30000000000007</v>
      </c>
      <c r="I45" s="47">
        <v>4700</v>
      </c>
      <c r="J45" s="48">
        <f t="shared" si="5"/>
        <v>2552100</v>
      </c>
      <c r="K45" s="48">
        <f t="shared" si="1"/>
        <v>2424495</v>
      </c>
      <c r="L45" s="48">
        <f t="shared" si="2"/>
        <v>2041680</v>
      </c>
      <c r="M45" s="49">
        <f t="shared" si="3"/>
        <v>5500</v>
      </c>
    </row>
    <row r="46" spans="1:13" x14ac:dyDescent="0.2">
      <c r="A46" s="10">
        <v>45</v>
      </c>
      <c r="B46" s="10">
        <v>605</v>
      </c>
      <c r="C46" s="20">
        <v>6</v>
      </c>
      <c r="D46" s="12" t="s">
        <v>23</v>
      </c>
      <c r="E46" s="20">
        <v>527</v>
      </c>
      <c r="F46" s="20">
        <v>16</v>
      </c>
      <c r="G46" s="20">
        <f t="shared" si="0"/>
        <v>543</v>
      </c>
      <c r="H46" s="21">
        <f t="shared" si="4"/>
        <v>597.30000000000007</v>
      </c>
      <c r="I46" s="47">
        <v>4700</v>
      </c>
      <c r="J46" s="48">
        <f t="shared" si="5"/>
        <v>2552100</v>
      </c>
      <c r="K46" s="48">
        <f t="shared" si="1"/>
        <v>2424495</v>
      </c>
      <c r="L46" s="48">
        <f t="shared" si="2"/>
        <v>2041680</v>
      </c>
      <c r="M46" s="49">
        <f t="shared" si="3"/>
        <v>5500</v>
      </c>
    </row>
    <row r="47" spans="1:13" x14ac:dyDescent="0.2">
      <c r="A47" s="10">
        <v>46</v>
      </c>
      <c r="B47" s="10">
        <v>606</v>
      </c>
      <c r="C47" s="20">
        <v>6</v>
      </c>
      <c r="D47" s="12" t="s">
        <v>23</v>
      </c>
      <c r="E47" s="20">
        <v>527</v>
      </c>
      <c r="F47" s="20">
        <v>16</v>
      </c>
      <c r="G47" s="20">
        <f t="shared" si="0"/>
        <v>543</v>
      </c>
      <c r="H47" s="21">
        <f t="shared" si="4"/>
        <v>597.30000000000007</v>
      </c>
      <c r="I47" s="47">
        <v>4700</v>
      </c>
      <c r="J47" s="48">
        <f t="shared" si="5"/>
        <v>2552100</v>
      </c>
      <c r="K47" s="48">
        <f t="shared" si="1"/>
        <v>2424495</v>
      </c>
      <c r="L47" s="48">
        <f t="shared" si="2"/>
        <v>2041680</v>
      </c>
      <c r="M47" s="49">
        <f t="shared" si="3"/>
        <v>5500</v>
      </c>
    </row>
    <row r="48" spans="1:13" x14ac:dyDescent="0.2">
      <c r="A48" s="10">
        <v>47</v>
      </c>
      <c r="B48" s="10">
        <v>607</v>
      </c>
      <c r="C48" s="20">
        <v>6</v>
      </c>
      <c r="D48" s="12" t="s">
        <v>23</v>
      </c>
      <c r="E48" s="20">
        <v>527</v>
      </c>
      <c r="F48" s="20">
        <v>16</v>
      </c>
      <c r="G48" s="20">
        <f t="shared" si="0"/>
        <v>543</v>
      </c>
      <c r="H48" s="21">
        <f t="shared" si="4"/>
        <v>597.30000000000007</v>
      </c>
      <c r="I48" s="47">
        <v>4700</v>
      </c>
      <c r="J48" s="48">
        <f t="shared" si="5"/>
        <v>2552100</v>
      </c>
      <c r="K48" s="48">
        <f t="shared" si="1"/>
        <v>2424495</v>
      </c>
      <c r="L48" s="48">
        <f t="shared" si="2"/>
        <v>2041680</v>
      </c>
      <c r="M48" s="49">
        <f t="shared" si="3"/>
        <v>5500</v>
      </c>
    </row>
    <row r="49" spans="1:14" x14ac:dyDescent="0.2">
      <c r="A49" s="10">
        <v>48</v>
      </c>
      <c r="B49" s="10">
        <v>608</v>
      </c>
      <c r="C49" s="20">
        <v>6</v>
      </c>
      <c r="D49" s="12" t="s">
        <v>23</v>
      </c>
      <c r="E49" s="20">
        <v>527</v>
      </c>
      <c r="F49" s="20">
        <v>16</v>
      </c>
      <c r="G49" s="20">
        <f t="shared" si="0"/>
        <v>543</v>
      </c>
      <c r="H49" s="21">
        <f t="shared" si="4"/>
        <v>597.30000000000007</v>
      </c>
      <c r="I49" s="47">
        <v>4700</v>
      </c>
      <c r="J49" s="48">
        <f t="shared" si="5"/>
        <v>2552100</v>
      </c>
      <c r="K49" s="48">
        <f t="shared" si="1"/>
        <v>2424495</v>
      </c>
      <c r="L49" s="48">
        <f t="shared" si="2"/>
        <v>2041680</v>
      </c>
      <c r="M49" s="49">
        <f t="shared" si="3"/>
        <v>5500</v>
      </c>
    </row>
    <row r="50" spans="1:14" x14ac:dyDescent="0.2">
      <c r="A50" s="10">
        <v>49</v>
      </c>
      <c r="B50" s="10">
        <v>701</v>
      </c>
      <c r="C50" s="20">
        <v>7</v>
      </c>
      <c r="D50" s="12" t="s">
        <v>23</v>
      </c>
      <c r="E50" s="20">
        <v>527</v>
      </c>
      <c r="F50" s="20">
        <v>16</v>
      </c>
      <c r="G50" s="20">
        <f t="shared" si="0"/>
        <v>543</v>
      </c>
      <c r="H50" s="21">
        <f t="shared" si="4"/>
        <v>597.30000000000007</v>
      </c>
      <c r="I50" s="47">
        <v>4700</v>
      </c>
      <c r="J50" s="48">
        <f t="shared" si="5"/>
        <v>2552100</v>
      </c>
      <c r="K50" s="48">
        <f t="shared" si="1"/>
        <v>2424495</v>
      </c>
      <c r="L50" s="48">
        <f t="shared" si="2"/>
        <v>2041680</v>
      </c>
      <c r="M50" s="49">
        <f t="shared" si="3"/>
        <v>5500</v>
      </c>
    </row>
    <row r="51" spans="1:14" x14ac:dyDescent="0.2">
      <c r="A51" s="10">
        <v>50</v>
      </c>
      <c r="B51" s="10">
        <v>702</v>
      </c>
      <c r="C51" s="20">
        <v>7</v>
      </c>
      <c r="D51" s="12" t="s">
        <v>23</v>
      </c>
      <c r="E51" s="20">
        <v>527</v>
      </c>
      <c r="F51" s="20">
        <v>16</v>
      </c>
      <c r="G51" s="20">
        <f t="shared" si="0"/>
        <v>543</v>
      </c>
      <c r="H51" s="21">
        <f t="shared" si="4"/>
        <v>597.30000000000007</v>
      </c>
      <c r="I51" s="47">
        <v>4700</v>
      </c>
      <c r="J51" s="48">
        <f t="shared" si="5"/>
        <v>2552100</v>
      </c>
      <c r="K51" s="48">
        <f t="shared" si="1"/>
        <v>2424495</v>
      </c>
      <c r="L51" s="48">
        <f t="shared" si="2"/>
        <v>2041680</v>
      </c>
      <c r="M51" s="49">
        <f t="shared" si="3"/>
        <v>5500</v>
      </c>
    </row>
    <row r="52" spans="1:14" x14ac:dyDescent="0.2">
      <c r="A52" s="10">
        <v>51</v>
      </c>
      <c r="B52" s="10">
        <v>703</v>
      </c>
      <c r="C52" s="20">
        <v>7</v>
      </c>
      <c r="D52" s="12" t="s">
        <v>23</v>
      </c>
      <c r="E52" s="20">
        <v>527</v>
      </c>
      <c r="F52" s="20">
        <v>16</v>
      </c>
      <c r="G52" s="20">
        <f t="shared" si="0"/>
        <v>543</v>
      </c>
      <c r="H52" s="21">
        <f t="shared" si="4"/>
        <v>597.30000000000007</v>
      </c>
      <c r="I52" s="47">
        <v>4700</v>
      </c>
      <c r="J52" s="48">
        <f t="shared" si="5"/>
        <v>2552100</v>
      </c>
      <c r="K52" s="48">
        <f t="shared" si="1"/>
        <v>2424495</v>
      </c>
      <c r="L52" s="48">
        <f t="shared" si="2"/>
        <v>2041680</v>
      </c>
      <c r="M52" s="49">
        <f t="shared" si="3"/>
        <v>5500</v>
      </c>
    </row>
    <row r="53" spans="1:14" x14ac:dyDescent="0.2">
      <c r="A53" s="10">
        <v>52</v>
      </c>
      <c r="B53" s="10">
        <v>704</v>
      </c>
      <c r="C53" s="20">
        <v>7</v>
      </c>
      <c r="D53" s="12" t="s">
        <v>23</v>
      </c>
      <c r="E53" s="20">
        <v>527</v>
      </c>
      <c r="F53" s="20">
        <v>16</v>
      </c>
      <c r="G53" s="20">
        <f t="shared" si="0"/>
        <v>543</v>
      </c>
      <c r="H53" s="21">
        <f t="shared" si="4"/>
        <v>597.30000000000007</v>
      </c>
      <c r="I53" s="47">
        <v>4700</v>
      </c>
      <c r="J53" s="48">
        <f t="shared" si="5"/>
        <v>2552100</v>
      </c>
      <c r="K53" s="48">
        <f t="shared" si="1"/>
        <v>2424495</v>
      </c>
      <c r="L53" s="48">
        <f t="shared" si="2"/>
        <v>2041680</v>
      </c>
      <c r="M53" s="49">
        <f t="shared" si="3"/>
        <v>5500</v>
      </c>
    </row>
    <row r="54" spans="1:14" x14ac:dyDescent="0.2">
      <c r="A54" s="10">
        <v>53</v>
      </c>
      <c r="B54" s="10">
        <v>705</v>
      </c>
      <c r="C54" s="20">
        <v>7</v>
      </c>
      <c r="D54" s="12" t="s">
        <v>23</v>
      </c>
      <c r="E54" s="20">
        <v>527</v>
      </c>
      <c r="F54" s="20">
        <v>16</v>
      </c>
      <c r="G54" s="20">
        <f t="shared" si="0"/>
        <v>543</v>
      </c>
      <c r="H54" s="21">
        <f t="shared" si="4"/>
        <v>597.30000000000007</v>
      </c>
      <c r="I54" s="47">
        <v>4700</v>
      </c>
      <c r="J54" s="48">
        <f t="shared" si="5"/>
        <v>2552100</v>
      </c>
      <c r="K54" s="48">
        <f t="shared" si="1"/>
        <v>2424495</v>
      </c>
      <c r="L54" s="48">
        <f t="shared" si="2"/>
        <v>2041680</v>
      </c>
      <c r="M54" s="49">
        <f t="shared" si="3"/>
        <v>5500</v>
      </c>
    </row>
    <row r="55" spans="1:14" x14ac:dyDescent="0.2">
      <c r="A55" s="10">
        <v>54</v>
      </c>
      <c r="B55" s="10">
        <v>706</v>
      </c>
      <c r="C55" s="20">
        <v>7</v>
      </c>
      <c r="D55" s="12" t="s">
        <v>23</v>
      </c>
      <c r="E55" s="20">
        <v>527</v>
      </c>
      <c r="F55" s="20">
        <v>16</v>
      </c>
      <c r="G55" s="20">
        <f t="shared" si="0"/>
        <v>543</v>
      </c>
      <c r="H55" s="21">
        <f t="shared" si="4"/>
        <v>597.30000000000007</v>
      </c>
      <c r="I55" s="47">
        <v>4700</v>
      </c>
      <c r="J55" s="48">
        <f t="shared" si="5"/>
        <v>2552100</v>
      </c>
      <c r="K55" s="48">
        <f t="shared" si="1"/>
        <v>2424495</v>
      </c>
      <c r="L55" s="48">
        <f t="shared" si="2"/>
        <v>2041680</v>
      </c>
      <c r="M55" s="49">
        <f t="shared" si="3"/>
        <v>5500</v>
      </c>
    </row>
    <row r="56" spans="1:14" x14ac:dyDescent="0.2">
      <c r="A56" s="10">
        <v>55</v>
      </c>
      <c r="B56" s="10">
        <v>707</v>
      </c>
      <c r="C56" s="20">
        <v>7</v>
      </c>
      <c r="D56" s="12" t="s">
        <v>23</v>
      </c>
      <c r="E56" s="20">
        <v>527</v>
      </c>
      <c r="F56" s="20">
        <v>16</v>
      </c>
      <c r="G56" s="20">
        <f t="shared" si="0"/>
        <v>543</v>
      </c>
      <c r="H56" s="21">
        <f t="shared" si="4"/>
        <v>597.30000000000007</v>
      </c>
      <c r="I56" s="47">
        <v>4700</v>
      </c>
      <c r="J56" s="48">
        <f t="shared" si="5"/>
        <v>2552100</v>
      </c>
      <c r="K56" s="48">
        <f t="shared" si="1"/>
        <v>2424495</v>
      </c>
      <c r="L56" s="48">
        <f t="shared" si="2"/>
        <v>2041680</v>
      </c>
      <c r="M56" s="49">
        <f t="shared" si="3"/>
        <v>5500</v>
      </c>
    </row>
    <row r="57" spans="1:14" x14ac:dyDescent="0.2">
      <c r="A57" s="10">
        <v>56</v>
      </c>
      <c r="B57" s="10">
        <v>708</v>
      </c>
      <c r="C57" s="20">
        <v>7</v>
      </c>
      <c r="D57" s="12" t="s">
        <v>23</v>
      </c>
      <c r="E57" s="20">
        <v>527</v>
      </c>
      <c r="F57" s="20">
        <v>16</v>
      </c>
      <c r="G57" s="20">
        <f t="shared" si="0"/>
        <v>543</v>
      </c>
      <c r="H57" s="21">
        <f t="shared" si="4"/>
        <v>597.30000000000007</v>
      </c>
      <c r="I57" s="47">
        <v>4700</v>
      </c>
      <c r="J57" s="48">
        <f t="shared" si="5"/>
        <v>2552100</v>
      </c>
      <c r="K57" s="48">
        <f t="shared" si="1"/>
        <v>2424495</v>
      </c>
      <c r="L57" s="48">
        <f t="shared" si="2"/>
        <v>2041680</v>
      </c>
      <c r="M57" s="49">
        <f t="shared" si="3"/>
        <v>5500</v>
      </c>
    </row>
    <row r="58" spans="1:14" x14ac:dyDescent="0.2">
      <c r="A58" s="60" t="s">
        <v>2</v>
      </c>
      <c r="B58" s="61"/>
      <c r="C58" s="61"/>
      <c r="D58" s="62"/>
      <c r="E58" s="16">
        <f>SUM(E2:E57)</f>
        <v>29512</v>
      </c>
      <c r="F58" s="16">
        <f>SUM(F2:F57)</f>
        <v>896</v>
      </c>
      <c r="G58" s="16">
        <f>SUM(G2:G57)</f>
        <v>30408</v>
      </c>
      <c r="H58" s="16">
        <f>SUM(H2:H57)</f>
        <v>33448.799999999974</v>
      </c>
      <c r="I58" s="50"/>
      <c r="J58" s="51">
        <f>SUM(J2:J57)</f>
        <v>142917600</v>
      </c>
      <c r="K58" s="51">
        <f>SUM(K2:K57)</f>
        <v>135771720</v>
      </c>
      <c r="L58" s="51">
        <f>SUM(L2:L57)</f>
        <v>114334080</v>
      </c>
      <c r="M58" s="52"/>
    </row>
    <row r="59" spans="1:14" x14ac:dyDescent="0.2">
      <c r="I59" s="22"/>
    </row>
    <row r="61" spans="1:14" x14ac:dyDescent="0.2">
      <c r="C61" s="28"/>
      <c r="F61" s="27"/>
      <c r="G61" s="19"/>
      <c r="H61" s="22"/>
      <c r="J61" s="22"/>
      <c r="K61" s="22"/>
      <c r="L61" s="22"/>
    </row>
    <row r="62" spans="1:14" x14ac:dyDescent="0.2">
      <c r="C62" s="28"/>
      <c r="F62" s="27"/>
      <c r="G62" s="19"/>
      <c r="H62" s="22"/>
      <c r="J62" s="22"/>
      <c r="K62" s="22"/>
      <c r="L62" s="22"/>
    </row>
    <row r="63" spans="1:14" x14ac:dyDescent="0.2">
      <c r="C63" s="28"/>
      <c r="F63" s="27"/>
      <c r="G63" s="19"/>
      <c r="H63" s="22"/>
      <c r="J63" s="22"/>
      <c r="K63" s="22"/>
      <c r="L63" s="22"/>
      <c r="N63" s="19">
        <f>H58*2300</f>
        <v>76932239.99999994</v>
      </c>
    </row>
    <row r="64" spans="1:14" x14ac:dyDescent="0.2">
      <c r="C64" s="28"/>
      <c r="F64" s="27"/>
      <c r="G64" s="19"/>
      <c r="H64" s="22"/>
      <c r="J64" s="22"/>
      <c r="K64" s="22"/>
      <c r="L64" s="22"/>
      <c r="N64" s="19">
        <f>N63*89%</f>
        <v>68469693.599999949</v>
      </c>
    </row>
    <row r="65" spans="3:12" x14ac:dyDescent="0.2">
      <c r="C65" s="28"/>
      <c r="F65" s="27"/>
      <c r="G65" s="19"/>
      <c r="H65" s="22"/>
      <c r="J65" s="22"/>
      <c r="K65" s="22"/>
      <c r="L65" s="22"/>
    </row>
    <row r="66" spans="3:12" x14ac:dyDescent="0.2">
      <c r="C66" s="28"/>
      <c r="F66" s="27"/>
      <c r="G66" s="19"/>
      <c r="H66" s="22"/>
      <c r="J66" s="22"/>
      <c r="K66" s="22"/>
      <c r="L66" s="22"/>
    </row>
    <row r="67" spans="3:12" x14ac:dyDescent="0.2">
      <c r="C67" s="28"/>
      <c r="F67" s="27"/>
      <c r="G67" s="19"/>
      <c r="H67" s="22"/>
      <c r="J67" s="22"/>
      <c r="K67" s="22"/>
      <c r="L67" s="22"/>
    </row>
    <row r="68" spans="3:12" x14ac:dyDescent="0.2">
      <c r="C68" s="28"/>
      <c r="F68" s="27"/>
      <c r="G68" s="19"/>
      <c r="H68" s="22"/>
      <c r="J68" s="22"/>
      <c r="K68" s="22"/>
      <c r="L68" s="22"/>
    </row>
    <row r="69" spans="3:12" x14ac:dyDescent="0.2">
      <c r="C69" s="28"/>
      <c r="F69" s="27"/>
      <c r="G69" s="19"/>
      <c r="H69" s="22"/>
      <c r="J69" s="22"/>
      <c r="K69" s="22"/>
      <c r="L69" s="22"/>
    </row>
    <row r="70" spans="3:12" x14ac:dyDescent="0.2">
      <c r="C70" s="28"/>
      <c r="F70" s="27"/>
      <c r="G70" s="19"/>
      <c r="H70" s="22"/>
      <c r="J70" s="22"/>
      <c r="K70" s="22"/>
      <c r="L70" s="22"/>
    </row>
    <row r="71" spans="3:12" x14ac:dyDescent="0.2">
      <c r="C71" s="28"/>
      <c r="F71" s="27"/>
      <c r="G71" s="19"/>
      <c r="H71" s="22"/>
      <c r="J71" s="22"/>
      <c r="K71" s="22"/>
      <c r="L71" s="22"/>
    </row>
    <row r="72" spans="3:12" x14ac:dyDescent="0.2">
      <c r="C72" s="28"/>
      <c r="F72" s="27"/>
      <c r="G72" s="19"/>
      <c r="H72" s="22"/>
      <c r="J72" s="22"/>
      <c r="K72" s="22"/>
      <c r="L72" s="22"/>
    </row>
    <row r="73" spans="3:12" x14ac:dyDescent="0.2">
      <c r="C73" s="28"/>
      <c r="F73" s="27"/>
      <c r="G73" s="19"/>
      <c r="H73" s="22"/>
      <c r="J73" s="22"/>
      <c r="K73" s="22"/>
      <c r="L73" s="22"/>
    </row>
    <row r="74" spans="3:12" x14ac:dyDescent="0.2">
      <c r="C74" s="28"/>
      <c r="F74" s="27"/>
      <c r="G74" s="19"/>
      <c r="H74" s="22"/>
      <c r="J74" s="22"/>
      <c r="K74" s="22"/>
      <c r="L74" s="22"/>
    </row>
  </sheetData>
  <mergeCells count="1">
    <mergeCell ref="A58:D5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F56D4-F822-4D31-AA72-E1FA57CF3023}">
  <dimension ref="A1:Q74"/>
  <sheetViews>
    <sheetView topLeftCell="A43" zoomScale="145" zoomScaleNormal="145" workbookViewId="0">
      <selection activeCell="I2" sqref="I2:I57"/>
    </sheetView>
  </sheetViews>
  <sheetFormatPr defaultRowHeight="12.75" x14ac:dyDescent="0.2"/>
  <cols>
    <col min="1" max="1" width="4.7109375" style="25" customWidth="1"/>
    <col min="2" max="2" width="6.28515625" style="19" customWidth="1"/>
    <col min="3" max="3" width="5.42578125" style="19" customWidth="1"/>
    <col min="4" max="4" width="6.42578125" style="19" customWidth="1"/>
    <col min="5" max="5" width="7.5703125" style="26" customWidth="1"/>
    <col min="6" max="7" width="7.140625" style="26" customWidth="1"/>
    <col min="8" max="8" width="9.42578125" style="26" customWidth="1"/>
    <col min="9" max="9" width="7.42578125" style="19" customWidth="1"/>
    <col min="10" max="10" width="12" style="19" customWidth="1"/>
    <col min="11" max="11" width="11.42578125" style="19" customWidth="1"/>
    <col min="12" max="12" width="11.140625" style="19" customWidth="1"/>
    <col min="13" max="13" width="8" style="19" customWidth="1"/>
    <col min="14" max="14" width="9.140625" style="19"/>
    <col min="15" max="15" width="15.140625" style="19" bestFit="1" customWidth="1"/>
    <col min="16" max="16" width="15.28515625" style="19" customWidth="1"/>
    <col min="17" max="17" width="10.85546875" style="19" customWidth="1"/>
    <col min="18" max="16384" width="9.140625" style="19"/>
  </cols>
  <sheetData>
    <row r="1" spans="1:17" ht="66.75" customHeight="1" x14ac:dyDescent="0.2">
      <c r="A1" s="29" t="s">
        <v>0</v>
      </c>
      <c r="B1" s="30" t="s">
        <v>3</v>
      </c>
      <c r="C1" s="30" t="s">
        <v>1</v>
      </c>
      <c r="D1" s="30" t="s">
        <v>4</v>
      </c>
      <c r="E1" s="31" t="s">
        <v>21</v>
      </c>
      <c r="F1" s="31" t="s">
        <v>6</v>
      </c>
      <c r="G1" s="32" t="s">
        <v>5</v>
      </c>
      <c r="H1" s="30" t="s">
        <v>7</v>
      </c>
      <c r="I1" s="30" t="s">
        <v>13</v>
      </c>
      <c r="J1" s="30" t="s">
        <v>8</v>
      </c>
      <c r="K1" s="30" t="s">
        <v>9</v>
      </c>
      <c r="L1" s="30" t="s">
        <v>10</v>
      </c>
      <c r="M1" s="30" t="s">
        <v>11</v>
      </c>
    </row>
    <row r="2" spans="1:17" x14ac:dyDescent="0.2">
      <c r="A2" s="10">
        <v>1</v>
      </c>
      <c r="B2" s="13">
        <v>101</v>
      </c>
      <c r="C2" s="11">
        <v>1</v>
      </c>
      <c r="D2" s="12" t="s">
        <v>23</v>
      </c>
      <c r="E2" s="20">
        <v>527</v>
      </c>
      <c r="F2" s="20">
        <v>16</v>
      </c>
      <c r="G2" s="20">
        <f t="shared" ref="G2:G57" si="0">E2+F2</f>
        <v>543</v>
      </c>
      <c r="H2" s="21">
        <f>G2*1.1</f>
        <v>597.30000000000007</v>
      </c>
      <c r="I2" s="63">
        <v>4700</v>
      </c>
      <c r="J2" s="48">
        <f>I2*G2</f>
        <v>2552100</v>
      </c>
      <c r="K2" s="48">
        <f t="shared" ref="K2:K57" si="1">J2*0.95</f>
        <v>2424495</v>
      </c>
      <c r="L2" s="48">
        <f t="shared" ref="L2:L57" si="2">J2*0.8</f>
        <v>2041680</v>
      </c>
      <c r="M2" s="49">
        <f t="shared" ref="M2:M57" si="3">MROUND((J2*0.025/12),500)</f>
        <v>5500</v>
      </c>
      <c r="O2" s="22">
        <f>G4*1.35</f>
        <v>733.05000000000007</v>
      </c>
      <c r="P2" s="23">
        <f>O2*6600</f>
        <v>4838130</v>
      </c>
      <c r="Q2" s="23">
        <f>P2/G4</f>
        <v>8910</v>
      </c>
    </row>
    <row r="3" spans="1:17" x14ac:dyDescent="0.2">
      <c r="A3" s="10">
        <v>2</v>
      </c>
      <c r="B3" s="13">
        <v>102</v>
      </c>
      <c r="C3" s="11">
        <v>1</v>
      </c>
      <c r="D3" s="12" t="s">
        <v>23</v>
      </c>
      <c r="E3" s="20">
        <v>527</v>
      </c>
      <c r="F3" s="20">
        <v>16</v>
      </c>
      <c r="G3" s="20">
        <f t="shared" si="0"/>
        <v>543</v>
      </c>
      <c r="H3" s="21">
        <f t="shared" ref="H3:H57" si="4">G3*1.1</f>
        <v>597.30000000000007</v>
      </c>
      <c r="I3" s="63">
        <v>4700</v>
      </c>
      <c r="J3" s="48">
        <f t="shared" ref="J3:J57" si="5">I3*G3</f>
        <v>2552100</v>
      </c>
      <c r="K3" s="48">
        <f t="shared" si="1"/>
        <v>2424495</v>
      </c>
      <c r="L3" s="48">
        <f t="shared" si="2"/>
        <v>2041680</v>
      </c>
      <c r="M3" s="49">
        <f t="shared" si="3"/>
        <v>5500</v>
      </c>
      <c r="O3" s="23"/>
      <c r="P3" s="23"/>
    </row>
    <row r="4" spans="1:17" x14ac:dyDescent="0.2">
      <c r="A4" s="10">
        <v>3</v>
      </c>
      <c r="B4" s="13">
        <v>103</v>
      </c>
      <c r="C4" s="11">
        <v>1</v>
      </c>
      <c r="D4" s="12" t="s">
        <v>23</v>
      </c>
      <c r="E4" s="20">
        <v>527</v>
      </c>
      <c r="F4" s="20">
        <v>16</v>
      </c>
      <c r="G4" s="20">
        <f t="shared" si="0"/>
        <v>543</v>
      </c>
      <c r="H4" s="21">
        <f t="shared" si="4"/>
        <v>597.30000000000007</v>
      </c>
      <c r="I4" s="63">
        <v>4700</v>
      </c>
      <c r="J4" s="48">
        <f t="shared" si="5"/>
        <v>2552100</v>
      </c>
      <c r="K4" s="48">
        <f t="shared" si="1"/>
        <v>2424495</v>
      </c>
      <c r="L4" s="48">
        <f t="shared" si="2"/>
        <v>2041680</v>
      </c>
      <c r="M4" s="49">
        <f t="shared" si="3"/>
        <v>5500</v>
      </c>
      <c r="O4" s="23"/>
      <c r="P4" s="23"/>
    </row>
    <row r="5" spans="1:17" x14ac:dyDescent="0.2">
      <c r="A5" s="10">
        <v>4</v>
      </c>
      <c r="B5" s="13">
        <v>104</v>
      </c>
      <c r="C5" s="11">
        <v>1</v>
      </c>
      <c r="D5" s="12" t="s">
        <v>23</v>
      </c>
      <c r="E5" s="20">
        <v>527</v>
      </c>
      <c r="F5" s="20">
        <v>16</v>
      </c>
      <c r="G5" s="20">
        <f t="shared" si="0"/>
        <v>543</v>
      </c>
      <c r="H5" s="21">
        <f t="shared" si="4"/>
        <v>597.30000000000007</v>
      </c>
      <c r="I5" s="63">
        <v>4700</v>
      </c>
      <c r="J5" s="48">
        <f t="shared" si="5"/>
        <v>2552100</v>
      </c>
      <c r="K5" s="48">
        <f t="shared" si="1"/>
        <v>2424495</v>
      </c>
      <c r="L5" s="48">
        <f t="shared" si="2"/>
        <v>2041680</v>
      </c>
      <c r="M5" s="49">
        <f t="shared" si="3"/>
        <v>5500</v>
      </c>
      <c r="O5" s="23"/>
      <c r="P5" s="23"/>
    </row>
    <row r="6" spans="1:17" x14ac:dyDescent="0.2">
      <c r="A6" s="10">
        <v>5</v>
      </c>
      <c r="B6" s="13">
        <v>105</v>
      </c>
      <c r="C6" s="11">
        <v>1</v>
      </c>
      <c r="D6" s="12" t="s">
        <v>23</v>
      </c>
      <c r="E6" s="20">
        <v>527</v>
      </c>
      <c r="F6" s="20">
        <v>16</v>
      </c>
      <c r="G6" s="20">
        <f t="shared" si="0"/>
        <v>543</v>
      </c>
      <c r="H6" s="21">
        <f t="shared" si="4"/>
        <v>597.30000000000007</v>
      </c>
      <c r="I6" s="63">
        <v>4700</v>
      </c>
      <c r="J6" s="48">
        <f t="shared" si="5"/>
        <v>2552100</v>
      </c>
      <c r="K6" s="48">
        <f t="shared" si="1"/>
        <v>2424495</v>
      </c>
      <c r="L6" s="48">
        <f t="shared" si="2"/>
        <v>2041680</v>
      </c>
      <c r="M6" s="49">
        <f t="shared" si="3"/>
        <v>5500</v>
      </c>
      <c r="O6" s="23"/>
      <c r="P6" s="23"/>
    </row>
    <row r="7" spans="1:17" x14ac:dyDescent="0.2">
      <c r="A7" s="10">
        <v>6</v>
      </c>
      <c r="B7" s="13">
        <v>106</v>
      </c>
      <c r="C7" s="11">
        <v>1</v>
      </c>
      <c r="D7" s="12" t="s">
        <v>23</v>
      </c>
      <c r="E7" s="20">
        <v>527</v>
      </c>
      <c r="F7" s="20">
        <v>16</v>
      </c>
      <c r="G7" s="20">
        <f t="shared" si="0"/>
        <v>543</v>
      </c>
      <c r="H7" s="21">
        <f t="shared" si="4"/>
        <v>597.30000000000007</v>
      </c>
      <c r="I7" s="63">
        <v>4700</v>
      </c>
      <c r="J7" s="48">
        <f t="shared" si="5"/>
        <v>2552100</v>
      </c>
      <c r="K7" s="48">
        <f t="shared" si="1"/>
        <v>2424495</v>
      </c>
      <c r="L7" s="48">
        <f t="shared" si="2"/>
        <v>2041680</v>
      </c>
      <c r="M7" s="49">
        <f t="shared" si="3"/>
        <v>5500</v>
      </c>
      <c r="O7" s="23"/>
      <c r="P7" s="23"/>
    </row>
    <row r="8" spans="1:17" x14ac:dyDescent="0.2">
      <c r="A8" s="10">
        <v>7</v>
      </c>
      <c r="B8" s="13">
        <v>107</v>
      </c>
      <c r="C8" s="11">
        <v>1</v>
      </c>
      <c r="D8" s="12" t="s">
        <v>23</v>
      </c>
      <c r="E8" s="20">
        <v>527</v>
      </c>
      <c r="F8" s="20">
        <v>16</v>
      </c>
      <c r="G8" s="20">
        <f t="shared" si="0"/>
        <v>543</v>
      </c>
      <c r="H8" s="21">
        <f t="shared" si="4"/>
        <v>597.30000000000007</v>
      </c>
      <c r="I8" s="63">
        <v>4700</v>
      </c>
      <c r="J8" s="48">
        <f t="shared" si="5"/>
        <v>2552100</v>
      </c>
      <c r="K8" s="48">
        <f t="shared" si="1"/>
        <v>2424495</v>
      </c>
      <c r="L8" s="48">
        <f t="shared" si="2"/>
        <v>2041680</v>
      </c>
      <c r="M8" s="49">
        <f t="shared" si="3"/>
        <v>5500</v>
      </c>
      <c r="O8" s="23"/>
      <c r="P8" s="23"/>
    </row>
    <row r="9" spans="1:17" x14ac:dyDescent="0.2">
      <c r="A9" s="10">
        <v>8</v>
      </c>
      <c r="B9" s="13">
        <v>108</v>
      </c>
      <c r="C9" s="11">
        <v>1</v>
      </c>
      <c r="D9" s="12" t="s">
        <v>23</v>
      </c>
      <c r="E9" s="20">
        <v>527</v>
      </c>
      <c r="F9" s="20">
        <v>16</v>
      </c>
      <c r="G9" s="20">
        <f t="shared" si="0"/>
        <v>543</v>
      </c>
      <c r="H9" s="21">
        <f t="shared" si="4"/>
        <v>597.30000000000007</v>
      </c>
      <c r="I9" s="63">
        <v>4700</v>
      </c>
      <c r="J9" s="48">
        <f t="shared" si="5"/>
        <v>2552100</v>
      </c>
      <c r="K9" s="48">
        <f t="shared" si="1"/>
        <v>2424495</v>
      </c>
      <c r="L9" s="48">
        <f t="shared" si="2"/>
        <v>2041680</v>
      </c>
      <c r="M9" s="49">
        <f t="shared" si="3"/>
        <v>5500</v>
      </c>
      <c r="O9" s="23"/>
      <c r="P9" s="23"/>
    </row>
    <row r="10" spans="1:17" x14ac:dyDescent="0.2">
      <c r="A10" s="10">
        <v>9</v>
      </c>
      <c r="B10" s="13">
        <v>201</v>
      </c>
      <c r="C10" s="11">
        <v>2</v>
      </c>
      <c r="D10" s="12" t="s">
        <v>23</v>
      </c>
      <c r="E10" s="20">
        <v>527</v>
      </c>
      <c r="F10" s="20">
        <v>16</v>
      </c>
      <c r="G10" s="20">
        <f t="shared" si="0"/>
        <v>543</v>
      </c>
      <c r="H10" s="21">
        <f t="shared" si="4"/>
        <v>597.30000000000007</v>
      </c>
      <c r="I10" s="63">
        <v>4700</v>
      </c>
      <c r="J10" s="48">
        <f t="shared" si="5"/>
        <v>2552100</v>
      </c>
      <c r="K10" s="48">
        <f t="shared" si="1"/>
        <v>2424495</v>
      </c>
      <c r="L10" s="48">
        <f t="shared" si="2"/>
        <v>2041680</v>
      </c>
      <c r="M10" s="49">
        <f t="shared" si="3"/>
        <v>5500</v>
      </c>
      <c r="O10" s="23"/>
      <c r="P10" s="23"/>
    </row>
    <row r="11" spans="1:17" x14ac:dyDescent="0.2">
      <c r="A11" s="10">
        <v>10</v>
      </c>
      <c r="B11" s="13">
        <v>202</v>
      </c>
      <c r="C11" s="11">
        <v>2</v>
      </c>
      <c r="D11" s="12" t="s">
        <v>23</v>
      </c>
      <c r="E11" s="20">
        <v>527</v>
      </c>
      <c r="F11" s="20">
        <v>16</v>
      </c>
      <c r="G11" s="20">
        <f t="shared" si="0"/>
        <v>543</v>
      </c>
      <c r="H11" s="21">
        <f t="shared" si="4"/>
        <v>597.30000000000007</v>
      </c>
      <c r="I11" s="63">
        <v>4700</v>
      </c>
      <c r="J11" s="48">
        <f t="shared" si="5"/>
        <v>2552100</v>
      </c>
      <c r="K11" s="48">
        <f t="shared" si="1"/>
        <v>2424495</v>
      </c>
      <c r="L11" s="48">
        <f t="shared" si="2"/>
        <v>2041680</v>
      </c>
      <c r="M11" s="49">
        <f t="shared" si="3"/>
        <v>5500</v>
      </c>
      <c r="O11" s="23"/>
      <c r="P11" s="23"/>
    </row>
    <row r="12" spans="1:17" x14ac:dyDescent="0.2">
      <c r="A12" s="10">
        <v>11</v>
      </c>
      <c r="B12" s="13">
        <v>203</v>
      </c>
      <c r="C12" s="11">
        <v>2</v>
      </c>
      <c r="D12" s="12" t="s">
        <v>23</v>
      </c>
      <c r="E12" s="20">
        <v>527</v>
      </c>
      <c r="F12" s="20">
        <v>16</v>
      </c>
      <c r="G12" s="20">
        <f t="shared" si="0"/>
        <v>543</v>
      </c>
      <c r="H12" s="21">
        <f t="shared" si="4"/>
        <v>597.30000000000007</v>
      </c>
      <c r="I12" s="63">
        <v>4700</v>
      </c>
      <c r="J12" s="48">
        <f t="shared" si="5"/>
        <v>2552100</v>
      </c>
      <c r="K12" s="48">
        <f t="shared" si="1"/>
        <v>2424495</v>
      </c>
      <c r="L12" s="48">
        <f t="shared" si="2"/>
        <v>2041680</v>
      </c>
      <c r="M12" s="49">
        <f t="shared" si="3"/>
        <v>5500</v>
      </c>
      <c r="O12" s="23"/>
      <c r="P12" s="23"/>
    </row>
    <row r="13" spans="1:17" x14ac:dyDescent="0.2">
      <c r="A13" s="10">
        <v>12</v>
      </c>
      <c r="B13" s="13">
        <v>204</v>
      </c>
      <c r="C13" s="11">
        <v>2</v>
      </c>
      <c r="D13" s="12" t="s">
        <v>23</v>
      </c>
      <c r="E13" s="20">
        <v>527</v>
      </c>
      <c r="F13" s="20">
        <v>16</v>
      </c>
      <c r="G13" s="20">
        <f t="shared" si="0"/>
        <v>543</v>
      </c>
      <c r="H13" s="21">
        <f t="shared" si="4"/>
        <v>597.30000000000007</v>
      </c>
      <c r="I13" s="63">
        <v>4700</v>
      </c>
      <c r="J13" s="48">
        <f t="shared" si="5"/>
        <v>2552100</v>
      </c>
      <c r="K13" s="48">
        <f t="shared" si="1"/>
        <v>2424495</v>
      </c>
      <c r="L13" s="48">
        <f t="shared" si="2"/>
        <v>2041680</v>
      </c>
      <c r="M13" s="49">
        <f t="shared" si="3"/>
        <v>5500</v>
      </c>
      <c r="O13" s="23"/>
      <c r="P13" s="23"/>
    </row>
    <row r="14" spans="1:17" x14ac:dyDescent="0.2">
      <c r="A14" s="10">
        <v>13</v>
      </c>
      <c r="B14" s="13">
        <v>205</v>
      </c>
      <c r="C14" s="11">
        <v>2</v>
      </c>
      <c r="D14" s="12" t="s">
        <v>23</v>
      </c>
      <c r="E14" s="20">
        <v>527</v>
      </c>
      <c r="F14" s="20">
        <v>16</v>
      </c>
      <c r="G14" s="20">
        <f t="shared" si="0"/>
        <v>543</v>
      </c>
      <c r="H14" s="21">
        <f t="shared" si="4"/>
        <v>597.30000000000007</v>
      </c>
      <c r="I14" s="63">
        <v>4700</v>
      </c>
      <c r="J14" s="48">
        <f t="shared" si="5"/>
        <v>2552100</v>
      </c>
      <c r="K14" s="48">
        <f t="shared" si="1"/>
        <v>2424495</v>
      </c>
      <c r="L14" s="48">
        <f t="shared" si="2"/>
        <v>2041680</v>
      </c>
      <c r="M14" s="49">
        <f t="shared" si="3"/>
        <v>5500</v>
      </c>
      <c r="O14" s="23"/>
      <c r="P14" s="23"/>
    </row>
    <row r="15" spans="1:17" x14ac:dyDescent="0.2">
      <c r="A15" s="10">
        <v>14</v>
      </c>
      <c r="B15" s="13">
        <v>206</v>
      </c>
      <c r="C15" s="11">
        <v>2</v>
      </c>
      <c r="D15" s="12" t="s">
        <v>23</v>
      </c>
      <c r="E15" s="20">
        <v>527</v>
      </c>
      <c r="F15" s="20">
        <v>16</v>
      </c>
      <c r="G15" s="20">
        <f t="shared" si="0"/>
        <v>543</v>
      </c>
      <c r="H15" s="21">
        <f t="shared" si="4"/>
        <v>597.30000000000007</v>
      </c>
      <c r="I15" s="63">
        <v>4700</v>
      </c>
      <c r="J15" s="48">
        <f t="shared" si="5"/>
        <v>2552100</v>
      </c>
      <c r="K15" s="48">
        <f t="shared" si="1"/>
        <v>2424495</v>
      </c>
      <c r="L15" s="48">
        <f t="shared" si="2"/>
        <v>2041680</v>
      </c>
      <c r="M15" s="49">
        <f t="shared" si="3"/>
        <v>5500</v>
      </c>
      <c r="O15" s="23"/>
      <c r="P15" s="23"/>
    </row>
    <row r="16" spans="1:17" x14ac:dyDescent="0.2">
      <c r="A16" s="10">
        <v>15</v>
      </c>
      <c r="B16" s="13">
        <v>207</v>
      </c>
      <c r="C16" s="11">
        <v>2</v>
      </c>
      <c r="D16" s="12" t="s">
        <v>23</v>
      </c>
      <c r="E16" s="20">
        <v>527</v>
      </c>
      <c r="F16" s="20">
        <v>16</v>
      </c>
      <c r="G16" s="20">
        <f t="shared" si="0"/>
        <v>543</v>
      </c>
      <c r="H16" s="21">
        <f t="shared" si="4"/>
        <v>597.30000000000007</v>
      </c>
      <c r="I16" s="63">
        <v>4700</v>
      </c>
      <c r="J16" s="48">
        <f t="shared" si="5"/>
        <v>2552100</v>
      </c>
      <c r="K16" s="48">
        <f t="shared" si="1"/>
        <v>2424495</v>
      </c>
      <c r="L16" s="48">
        <f t="shared" si="2"/>
        <v>2041680</v>
      </c>
      <c r="M16" s="49">
        <f t="shared" si="3"/>
        <v>5500</v>
      </c>
      <c r="O16" s="23"/>
      <c r="P16" s="23"/>
    </row>
    <row r="17" spans="1:15" x14ac:dyDescent="0.2">
      <c r="A17" s="10">
        <v>16</v>
      </c>
      <c r="B17" s="13">
        <v>208</v>
      </c>
      <c r="C17" s="11">
        <v>2</v>
      </c>
      <c r="D17" s="12" t="s">
        <v>23</v>
      </c>
      <c r="E17" s="20">
        <v>527</v>
      </c>
      <c r="F17" s="20">
        <v>16</v>
      </c>
      <c r="G17" s="20">
        <f t="shared" si="0"/>
        <v>543</v>
      </c>
      <c r="H17" s="21">
        <f t="shared" si="4"/>
        <v>597.30000000000007</v>
      </c>
      <c r="I17" s="63">
        <v>4700</v>
      </c>
      <c r="J17" s="48">
        <f t="shared" si="5"/>
        <v>2552100</v>
      </c>
      <c r="K17" s="48">
        <f t="shared" si="1"/>
        <v>2424495</v>
      </c>
      <c r="L17" s="48">
        <f t="shared" si="2"/>
        <v>2041680</v>
      </c>
      <c r="M17" s="49">
        <f t="shared" si="3"/>
        <v>5500</v>
      </c>
      <c r="O17" s="24"/>
    </row>
    <row r="18" spans="1:15" x14ac:dyDescent="0.2">
      <c r="A18" s="10">
        <v>17</v>
      </c>
      <c r="B18" s="13">
        <v>301</v>
      </c>
      <c r="C18" s="11">
        <v>3</v>
      </c>
      <c r="D18" s="12" t="s">
        <v>23</v>
      </c>
      <c r="E18" s="20">
        <v>527</v>
      </c>
      <c r="F18" s="20">
        <v>16</v>
      </c>
      <c r="G18" s="20">
        <f t="shared" si="0"/>
        <v>543</v>
      </c>
      <c r="H18" s="21">
        <f t="shared" si="4"/>
        <v>597.30000000000007</v>
      </c>
      <c r="I18" s="63">
        <v>4700</v>
      </c>
      <c r="J18" s="48">
        <f t="shared" si="5"/>
        <v>2552100</v>
      </c>
      <c r="K18" s="48">
        <f t="shared" si="1"/>
        <v>2424495</v>
      </c>
      <c r="L18" s="48">
        <f t="shared" si="2"/>
        <v>2041680</v>
      </c>
      <c r="M18" s="49">
        <f t="shared" si="3"/>
        <v>5500</v>
      </c>
    </row>
    <row r="19" spans="1:15" x14ac:dyDescent="0.2">
      <c r="A19" s="10">
        <v>18</v>
      </c>
      <c r="B19" s="10">
        <v>302</v>
      </c>
      <c r="C19" s="11">
        <v>3</v>
      </c>
      <c r="D19" s="12" t="s">
        <v>23</v>
      </c>
      <c r="E19" s="20">
        <v>527</v>
      </c>
      <c r="F19" s="20">
        <v>16</v>
      </c>
      <c r="G19" s="20">
        <f t="shared" si="0"/>
        <v>543</v>
      </c>
      <c r="H19" s="21">
        <f t="shared" si="4"/>
        <v>597.30000000000007</v>
      </c>
      <c r="I19" s="63">
        <v>4700</v>
      </c>
      <c r="J19" s="48">
        <f t="shared" si="5"/>
        <v>2552100</v>
      </c>
      <c r="K19" s="48">
        <f t="shared" si="1"/>
        <v>2424495</v>
      </c>
      <c r="L19" s="48">
        <f t="shared" si="2"/>
        <v>2041680</v>
      </c>
      <c r="M19" s="49">
        <f t="shared" si="3"/>
        <v>5500</v>
      </c>
    </row>
    <row r="20" spans="1:15" x14ac:dyDescent="0.2">
      <c r="A20" s="10">
        <v>19</v>
      </c>
      <c r="B20" s="10">
        <v>303</v>
      </c>
      <c r="C20" s="11">
        <v>3</v>
      </c>
      <c r="D20" s="12" t="s">
        <v>23</v>
      </c>
      <c r="E20" s="20">
        <v>527</v>
      </c>
      <c r="F20" s="20">
        <v>16</v>
      </c>
      <c r="G20" s="20">
        <f t="shared" si="0"/>
        <v>543</v>
      </c>
      <c r="H20" s="21">
        <f t="shared" si="4"/>
        <v>597.30000000000007</v>
      </c>
      <c r="I20" s="63">
        <v>4700</v>
      </c>
      <c r="J20" s="48">
        <f t="shared" si="5"/>
        <v>2552100</v>
      </c>
      <c r="K20" s="48">
        <f t="shared" si="1"/>
        <v>2424495</v>
      </c>
      <c r="L20" s="48">
        <f t="shared" si="2"/>
        <v>2041680</v>
      </c>
      <c r="M20" s="49">
        <f t="shared" si="3"/>
        <v>5500</v>
      </c>
    </row>
    <row r="21" spans="1:15" x14ac:dyDescent="0.2">
      <c r="A21" s="10">
        <v>20</v>
      </c>
      <c r="B21" s="13">
        <v>304</v>
      </c>
      <c r="C21" s="11">
        <v>3</v>
      </c>
      <c r="D21" s="12" t="s">
        <v>23</v>
      </c>
      <c r="E21" s="20">
        <v>527</v>
      </c>
      <c r="F21" s="20">
        <v>16</v>
      </c>
      <c r="G21" s="20">
        <f t="shared" si="0"/>
        <v>543</v>
      </c>
      <c r="H21" s="21">
        <f t="shared" si="4"/>
        <v>597.30000000000007</v>
      </c>
      <c r="I21" s="63">
        <v>4700</v>
      </c>
      <c r="J21" s="48">
        <f t="shared" si="5"/>
        <v>2552100</v>
      </c>
      <c r="K21" s="48">
        <f t="shared" si="1"/>
        <v>2424495</v>
      </c>
      <c r="L21" s="48">
        <f t="shared" si="2"/>
        <v>2041680</v>
      </c>
      <c r="M21" s="49">
        <f t="shared" si="3"/>
        <v>5500</v>
      </c>
    </row>
    <row r="22" spans="1:15" x14ac:dyDescent="0.2">
      <c r="A22" s="10">
        <v>21</v>
      </c>
      <c r="B22" s="10">
        <v>305</v>
      </c>
      <c r="C22" s="11">
        <v>3</v>
      </c>
      <c r="D22" s="12" t="s">
        <v>23</v>
      </c>
      <c r="E22" s="20">
        <v>527</v>
      </c>
      <c r="F22" s="20">
        <v>16</v>
      </c>
      <c r="G22" s="20">
        <f t="shared" si="0"/>
        <v>543</v>
      </c>
      <c r="H22" s="21">
        <f t="shared" si="4"/>
        <v>597.30000000000007</v>
      </c>
      <c r="I22" s="63">
        <v>4700</v>
      </c>
      <c r="J22" s="48">
        <f t="shared" si="5"/>
        <v>2552100</v>
      </c>
      <c r="K22" s="48">
        <f t="shared" si="1"/>
        <v>2424495</v>
      </c>
      <c r="L22" s="48">
        <f t="shared" si="2"/>
        <v>2041680</v>
      </c>
      <c r="M22" s="49">
        <f t="shared" si="3"/>
        <v>5500</v>
      </c>
    </row>
    <row r="23" spans="1:15" x14ac:dyDescent="0.2">
      <c r="A23" s="10">
        <v>22</v>
      </c>
      <c r="B23" s="10">
        <v>306</v>
      </c>
      <c r="C23" s="11">
        <v>3</v>
      </c>
      <c r="D23" s="12" t="s">
        <v>23</v>
      </c>
      <c r="E23" s="20">
        <v>527</v>
      </c>
      <c r="F23" s="20">
        <v>16</v>
      </c>
      <c r="G23" s="20">
        <f t="shared" si="0"/>
        <v>543</v>
      </c>
      <c r="H23" s="21">
        <f t="shared" si="4"/>
        <v>597.30000000000007</v>
      </c>
      <c r="I23" s="63">
        <v>4700</v>
      </c>
      <c r="J23" s="48">
        <f t="shared" si="5"/>
        <v>2552100</v>
      </c>
      <c r="K23" s="48">
        <f t="shared" si="1"/>
        <v>2424495</v>
      </c>
      <c r="L23" s="48">
        <f t="shared" si="2"/>
        <v>2041680</v>
      </c>
      <c r="M23" s="49">
        <f t="shared" si="3"/>
        <v>5500</v>
      </c>
    </row>
    <row r="24" spans="1:15" x14ac:dyDescent="0.2">
      <c r="A24" s="10">
        <v>23</v>
      </c>
      <c r="B24" s="13">
        <v>307</v>
      </c>
      <c r="C24" s="11">
        <v>3</v>
      </c>
      <c r="D24" s="12" t="s">
        <v>23</v>
      </c>
      <c r="E24" s="20">
        <v>527</v>
      </c>
      <c r="F24" s="20">
        <v>16</v>
      </c>
      <c r="G24" s="20">
        <f t="shared" si="0"/>
        <v>543</v>
      </c>
      <c r="H24" s="21">
        <f t="shared" si="4"/>
        <v>597.30000000000007</v>
      </c>
      <c r="I24" s="63">
        <v>4700</v>
      </c>
      <c r="J24" s="48">
        <f t="shared" si="5"/>
        <v>2552100</v>
      </c>
      <c r="K24" s="48">
        <f t="shared" si="1"/>
        <v>2424495</v>
      </c>
      <c r="L24" s="48">
        <f t="shared" si="2"/>
        <v>2041680</v>
      </c>
      <c r="M24" s="49">
        <f t="shared" si="3"/>
        <v>5500</v>
      </c>
    </row>
    <row r="25" spans="1:15" x14ac:dyDescent="0.2">
      <c r="A25" s="10">
        <v>24</v>
      </c>
      <c r="B25" s="10">
        <v>308</v>
      </c>
      <c r="C25" s="11">
        <v>3</v>
      </c>
      <c r="D25" s="12" t="s">
        <v>23</v>
      </c>
      <c r="E25" s="20">
        <v>527</v>
      </c>
      <c r="F25" s="20">
        <v>16</v>
      </c>
      <c r="G25" s="20">
        <f t="shared" si="0"/>
        <v>543</v>
      </c>
      <c r="H25" s="21">
        <f t="shared" si="4"/>
        <v>597.30000000000007</v>
      </c>
      <c r="I25" s="63">
        <v>4700</v>
      </c>
      <c r="J25" s="48">
        <f t="shared" si="5"/>
        <v>2552100</v>
      </c>
      <c r="K25" s="48">
        <f t="shared" si="1"/>
        <v>2424495</v>
      </c>
      <c r="L25" s="48">
        <f t="shared" si="2"/>
        <v>2041680</v>
      </c>
      <c r="M25" s="49">
        <f t="shared" si="3"/>
        <v>5500</v>
      </c>
    </row>
    <row r="26" spans="1:15" x14ac:dyDescent="0.2">
      <c r="A26" s="10">
        <v>25</v>
      </c>
      <c r="B26" s="10">
        <v>401</v>
      </c>
      <c r="C26" s="11">
        <v>4</v>
      </c>
      <c r="D26" s="12" t="s">
        <v>23</v>
      </c>
      <c r="E26" s="20">
        <v>527</v>
      </c>
      <c r="F26" s="20">
        <v>16</v>
      </c>
      <c r="G26" s="20">
        <f t="shared" si="0"/>
        <v>543</v>
      </c>
      <c r="H26" s="21">
        <f t="shared" si="4"/>
        <v>597.30000000000007</v>
      </c>
      <c r="I26" s="63">
        <v>4700</v>
      </c>
      <c r="J26" s="48">
        <f t="shared" si="5"/>
        <v>2552100</v>
      </c>
      <c r="K26" s="48">
        <f t="shared" si="1"/>
        <v>2424495</v>
      </c>
      <c r="L26" s="48">
        <f t="shared" si="2"/>
        <v>2041680</v>
      </c>
      <c r="M26" s="49">
        <f t="shared" si="3"/>
        <v>5500</v>
      </c>
    </row>
    <row r="27" spans="1:15" x14ac:dyDescent="0.2">
      <c r="A27" s="10">
        <v>26</v>
      </c>
      <c r="B27" s="10">
        <v>402</v>
      </c>
      <c r="C27" s="11">
        <v>4</v>
      </c>
      <c r="D27" s="12" t="s">
        <v>23</v>
      </c>
      <c r="E27" s="20">
        <v>527</v>
      </c>
      <c r="F27" s="20">
        <v>16</v>
      </c>
      <c r="G27" s="20">
        <f t="shared" si="0"/>
        <v>543</v>
      </c>
      <c r="H27" s="21">
        <f t="shared" si="4"/>
        <v>597.30000000000007</v>
      </c>
      <c r="I27" s="63">
        <v>4700</v>
      </c>
      <c r="J27" s="48">
        <f t="shared" si="5"/>
        <v>2552100</v>
      </c>
      <c r="K27" s="48">
        <f t="shared" si="1"/>
        <v>2424495</v>
      </c>
      <c r="L27" s="48">
        <f t="shared" si="2"/>
        <v>2041680</v>
      </c>
      <c r="M27" s="49">
        <f t="shared" si="3"/>
        <v>5500</v>
      </c>
    </row>
    <row r="28" spans="1:15" x14ac:dyDescent="0.2">
      <c r="A28" s="10">
        <v>27</v>
      </c>
      <c r="B28" s="10">
        <v>403</v>
      </c>
      <c r="C28" s="11">
        <v>4</v>
      </c>
      <c r="D28" s="12" t="s">
        <v>23</v>
      </c>
      <c r="E28" s="20">
        <v>527</v>
      </c>
      <c r="F28" s="20">
        <v>16</v>
      </c>
      <c r="G28" s="20">
        <f t="shared" si="0"/>
        <v>543</v>
      </c>
      <c r="H28" s="21">
        <f t="shared" si="4"/>
        <v>597.30000000000007</v>
      </c>
      <c r="I28" s="63">
        <v>4700</v>
      </c>
      <c r="J28" s="48">
        <f t="shared" si="5"/>
        <v>2552100</v>
      </c>
      <c r="K28" s="48">
        <f t="shared" si="1"/>
        <v>2424495</v>
      </c>
      <c r="L28" s="48">
        <f t="shared" si="2"/>
        <v>2041680</v>
      </c>
      <c r="M28" s="49">
        <f t="shared" si="3"/>
        <v>5500</v>
      </c>
    </row>
    <row r="29" spans="1:15" x14ac:dyDescent="0.2">
      <c r="A29" s="10">
        <v>28</v>
      </c>
      <c r="B29" s="10">
        <v>404</v>
      </c>
      <c r="C29" s="11">
        <v>4</v>
      </c>
      <c r="D29" s="12" t="s">
        <v>23</v>
      </c>
      <c r="E29" s="20">
        <v>527</v>
      </c>
      <c r="F29" s="20">
        <v>16</v>
      </c>
      <c r="G29" s="20">
        <f t="shared" si="0"/>
        <v>543</v>
      </c>
      <c r="H29" s="21">
        <f t="shared" si="4"/>
        <v>597.30000000000007</v>
      </c>
      <c r="I29" s="63">
        <v>4700</v>
      </c>
      <c r="J29" s="48">
        <f t="shared" si="5"/>
        <v>2552100</v>
      </c>
      <c r="K29" s="48">
        <f t="shared" si="1"/>
        <v>2424495</v>
      </c>
      <c r="L29" s="48">
        <f t="shared" si="2"/>
        <v>2041680</v>
      </c>
      <c r="M29" s="49">
        <f t="shared" si="3"/>
        <v>5500</v>
      </c>
    </row>
    <row r="30" spans="1:15" x14ac:dyDescent="0.2">
      <c r="A30" s="10">
        <v>29</v>
      </c>
      <c r="B30" s="10">
        <v>405</v>
      </c>
      <c r="C30" s="11">
        <v>4</v>
      </c>
      <c r="D30" s="12" t="s">
        <v>23</v>
      </c>
      <c r="E30" s="20">
        <v>527</v>
      </c>
      <c r="F30" s="20">
        <v>16</v>
      </c>
      <c r="G30" s="20">
        <f t="shared" si="0"/>
        <v>543</v>
      </c>
      <c r="H30" s="21">
        <f t="shared" si="4"/>
        <v>597.30000000000007</v>
      </c>
      <c r="I30" s="63">
        <v>4700</v>
      </c>
      <c r="J30" s="48">
        <f t="shared" si="5"/>
        <v>2552100</v>
      </c>
      <c r="K30" s="48">
        <f t="shared" si="1"/>
        <v>2424495</v>
      </c>
      <c r="L30" s="48">
        <f t="shared" si="2"/>
        <v>2041680</v>
      </c>
      <c r="M30" s="49">
        <f t="shared" si="3"/>
        <v>5500</v>
      </c>
    </row>
    <row r="31" spans="1:15" x14ac:dyDescent="0.2">
      <c r="A31" s="10">
        <v>30</v>
      </c>
      <c r="B31" s="10">
        <v>406</v>
      </c>
      <c r="C31" s="11">
        <v>4</v>
      </c>
      <c r="D31" s="12" t="s">
        <v>23</v>
      </c>
      <c r="E31" s="20">
        <v>527</v>
      </c>
      <c r="F31" s="20">
        <v>16</v>
      </c>
      <c r="G31" s="20">
        <f t="shared" si="0"/>
        <v>543</v>
      </c>
      <c r="H31" s="21">
        <f t="shared" si="4"/>
        <v>597.30000000000007</v>
      </c>
      <c r="I31" s="63">
        <v>4700</v>
      </c>
      <c r="J31" s="48">
        <f t="shared" si="5"/>
        <v>2552100</v>
      </c>
      <c r="K31" s="48">
        <f t="shared" si="1"/>
        <v>2424495</v>
      </c>
      <c r="L31" s="48">
        <f t="shared" si="2"/>
        <v>2041680</v>
      </c>
      <c r="M31" s="49">
        <f t="shared" si="3"/>
        <v>5500</v>
      </c>
    </row>
    <row r="32" spans="1:15" x14ac:dyDescent="0.2">
      <c r="A32" s="10">
        <v>31</v>
      </c>
      <c r="B32" s="10">
        <v>407</v>
      </c>
      <c r="C32" s="11">
        <v>4</v>
      </c>
      <c r="D32" s="12" t="s">
        <v>23</v>
      </c>
      <c r="E32" s="20">
        <v>527</v>
      </c>
      <c r="F32" s="20">
        <v>16</v>
      </c>
      <c r="G32" s="20">
        <f t="shared" si="0"/>
        <v>543</v>
      </c>
      <c r="H32" s="21">
        <f t="shared" si="4"/>
        <v>597.30000000000007</v>
      </c>
      <c r="I32" s="63">
        <v>4700</v>
      </c>
      <c r="J32" s="48">
        <f t="shared" si="5"/>
        <v>2552100</v>
      </c>
      <c r="K32" s="48">
        <f t="shared" si="1"/>
        <v>2424495</v>
      </c>
      <c r="L32" s="48">
        <f t="shared" si="2"/>
        <v>2041680</v>
      </c>
      <c r="M32" s="49">
        <f t="shared" si="3"/>
        <v>5500</v>
      </c>
    </row>
    <row r="33" spans="1:13" x14ac:dyDescent="0.2">
      <c r="A33" s="10">
        <v>32</v>
      </c>
      <c r="B33" s="10">
        <v>408</v>
      </c>
      <c r="C33" s="11">
        <v>4</v>
      </c>
      <c r="D33" s="12" t="s">
        <v>23</v>
      </c>
      <c r="E33" s="20">
        <v>527</v>
      </c>
      <c r="F33" s="20">
        <v>16</v>
      </c>
      <c r="G33" s="20">
        <f t="shared" si="0"/>
        <v>543</v>
      </c>
      <c r="H33" s="21">
        <f t="shared" si="4"/>
        <v>597.30000000000007</v>
      </c>
      <c r="I33" s="63">
        <v>4700</v>
      </c>
      <c r="J33" s="48">
        <f t="shared" si="5"/>
        <v>2552100</v>
      </c>
      <c r="K33" s="48">
        <f t="shared" si="1"/>
        <v>2424495</v>
      </c>
      <c r="L33" s="48">
        <f t="shared" si="2"/>
        <v>2041680</v>
      </c>
      <c r="M33" s="49">
        <f t="shared" si="3"/>
        <v>5500</v>
      </c>
    </row>
    <row r="34" spans="1:13" x14ac:dyDescent="0.2">
      <c r="A34" s="10">
        <v>33</v>
      </c>
      <c r="B34" s="10">
        <v>501</v>
      </c>
      <c r="C34" s="11">
        <v>5</v>
      </c>
      <c r="D34" s="12" t="s">
        <v>23</v>
      </c>
      <c r="E34" s="20">
        <v>527</v>
      </c>
      <c r="F34" s="20">
        <v>16</v>
      </c>
      <c r="G34" s="20">
        <f t="shared" si="0"/>
        <v>543</v>
      </c>
      <c r="H34" s="21">
        <f t="shared" si="4"/>
        <v>597.30000000000007</v>
      </c>
      <c r="I34" s="63">
        <v>4700</v>
      </c>
      <c r="J34" s="48">
        <f t="shared" si="5"/>
        <v>2552100</v>
      </c>
      <c r="K34" s="48">
        <f t="shared" si="1"/>
        <v>2424495</v>
      </c>
      <c r="L34" s="48">
        <f t="shared" si="2"/>
        <v>2041680</v>
      </c>
      <c r="M34" s="49">
        <f t="shared" si="3"/>
        <v>5500</v>
      </c>
    </row>
    <row r="35" spans="1:13" x14ac:dyDescent="0.2">
      <c r="A35" s="10">
        <v>34</v>
      </c>
      <c r="B35" s="10">
        <v>502</v>
      </c>
      <c r="C35" s="11">
        <v>5</v>
      </c>
      <c r="D35" s="12" t="s">
        <v>23</v>
      </c>
      <c r="E35" s="20">
        <v>527</v>
      </c>
      <c r="F35" s="20">
        <v>16</v>
      </c>
      <c r="G35" s="20">
        <f t="shared" si="0"/>
        <v>543</v>
      </c>
      <c r="H35" s="21">
        <f t="shared" si="4"/>
        <v>597.30000000000007</v>
      </c>
      <c r="I35" s="63">
        <v>4700</v>
      </c>
      <c r="J35" s="48">
        <f t="shared" si="5"/>
        <v>2552100</v>
      </c>
      <c r="K35" s="48">
        <f t="shared" si="1"/>
        <v>2424495</v>
      </c>
      <c r="L35" s="48">
        <f t="shared" si="2"/>
        <v>2041680</v>
      </c>
      <c r="M35" s="49">
        <f t="shared" si="3"/>
        <v>5500</v>
      </c>
    </row>
    <row r="36" spans="1:13" x14ac:dyDescent="0.2">
      <c r="A36" s="10">
        <v>35</v>
      </c>
      <c r="B36" s="10">
        <v>503</v>
      </c>
      <c r="C36" s="11">
        <v>5</v>
      </c>
      <c r="D36" s="12" t="s">
        <v>23</v>
      </c>
      <c r="E36" s="20">
        <v>527</v>
      </c>
      <c r="F36" s="20">
        <v>16</v>
      </c>
      <c r="G36" s="20">
        <f t="shared" si="0"/>
        <v>543</v>
      </c>
      <c r="H36" s="21">
        <f t="shared" si="4"/>
        <v>597.30000000000007</v>
      </c>
      <c r="I36" s="63">
        <v>4700</v>
      </c>
      <c r="J36" s="48">
        <f t="shared" si="5"/>
        <v>2552100</v>
      </c>
      <c r="K36" s="48">
        <f t="shared" si="1"/>
        <v>2424495</v>
      </c>
      <c r="L36" s="48">
        <f t="shared" si="2"/>
        <v>2041680</v>
      </c>
      <c r="M36" s="49">
        <f t="shared" si="3"/>
        <v>5500</v>
      </c>
    </row>
    <row r="37" spans="1:13" x14ac:dyDescent="0.2">
      <c r="A37" s="10">
        <v>36</v>
      </c>
      <c r="B37" s="10">
        <v>504</v>
      </c>
      <c r="C37" s="11">
        <v>5</v>
      </c>
      <c r="D37" s="12" t="s">
        <v>23</v>
      </c>
      <c r="E37" s="20">
        <v>527</v>
      </c>
      <c r="F37" s="20">
        <v>16</v>
      </c>
      <c r="G37" s="20">
        <f t="shared" si="0"/>
        <v>543</v>
      </c>
      <c r="H37" s="21">
        <f t="shared" si="4"/>
        <v>597.30000000000007</v>
      </c>
      <c r="I37" s="63">
        <v>4700</v>
      </c>
      <c r="J37" s="48">
        <f t="shared" si="5"/>
        <v>2552100</v>
      </c>
      <c r="K37" s="48">
        <f t="shared" si="1"/>
        <v>2424495</v>
      </c>
      <c r="L37" s="48">
        <f t="shared" si="2"/>
        <v>2041680</v>
      </c>
      <c r="M37" s="49">
        <f t="shared" si="3"/>
        <v>5500</v>
      </c>
    </row>
    <row r="38" spans="1:13" x14ac:dyDescent="0.2">
      <c r="A38" s="10">
        <v>37</v>
      </c>
      <c r="B38" s="10">
        <v>505</v>
      </c>
      <c r="C38" s="11">
        <v>5</v>
      </c>
      <c r="D38" s="12" t="s">
        <v>23</v>
      </c>
      <c r="E38" s="20">
        <v>527</v>
      </c>
      <c r="F38" s="20">
        <v>16</v>
      </c>
      <c r="G38" s="20">
        <f t="shared" si="0"/>
        <v>543</v>
      </c>
      <c r="H38" s="21">
        <f t="shared" si="4"/>
        <v>597.30000000000007</v>
      </c>
      <c r="I38" s="63">
        <v>4700</v>
      </c>
      <c r="J38" s="48">
        <f t="shared" si="5"/>
        <v>2552100</v>
      </c>
      <c r="K38" s="48">
        <f t="shared" si="1"/>
        <v>2424495</v>
      </c>
      <c r="L38" s="48">
        <f t="shared" si="2"/>
        <v>2041680</v>
      </c>
      <c r="M38" s="49">
        <f t="shared" si="3"/>
        <v>5500</v>
      </c>
    </row>
    <row r="39" spans="1:13" x14ac:dyDescent="0.2">
      <c r="A39" s="10">
        <v>38</v>
      </c>
      <c r="B39" s="10">
        <v>506</v>
      </c>
      <c r="C39" s="11">
        <v>5</v>
      </c>
      <c r="D39" s="12" t="s">
        <v>23</v>
      </c>
      <c r="E39" s="20">
        <v>527</v>
      </c>
      <c r="F39" s="20">
        <v>16</v>
      </c>
      <c r="G39" s="20">
        <f t="shared" si="0"/>
        <v>543</v>
      </c>
      <c r="H39" s="21">
        <f t="shared" si="4"/>
        <v>597.30000000000007</v>
      </c>
      <c r="I39" s="63">
        <v>4700</v>
      </c>
      <c r="J39" s="48">
        <f t="shared" si="5"/>
        <v>2552100</v>
      </c>
      <c r="K39" s="48">
        <f t="shared" si="1"/>
        <v>2424495</v>
      </c>
      <c r="L39" s="48">
        <f t="shared" si="2"/>
        <v>2041680</v>
      </c>
      <c r="M39" s="49">
        <f t="shared" si="3"/>
        <v>5500</v>
      </c>
    </row>
    <row r="40" spans="1:13" x14ac:dyDescent="0.2">
      <c r="A40" s="10">
        <v>39</v>
      </c>
      <c r="B40" s="10">
        <v>507</v>
      </c>
      <c r="C40" s="11">
        <v>5</v>
      </c>
      <c r="D40" s="12" t="s">
        <v>23</v>
      </c>
      <c r="E40" s="20">
        <v>527</v>
      </c>
      <c r="F40" s="20">
        <v>16</v>
      </c>
      <c r="G40" s="20">
        <f t="shared" si="0"/>
        <v>543</v>
      </c>
      <c r="H40" s="21">
        <f t="shared" si="4"/>
        <v>597.30000000000007</v>
      </c>
      <c r="I40" s="63">
        <v>4700</v>
      </c>
      <c r="J40" s="48">
        <f t="shared" si="5"/>
        <v>2552100</v>
      </c>
      <c r="K40" s="48">
        <f t="shared" si="1"/>
        <v>2424495</v>
      </c>
      <c r="L40" s="48">
        <f t="shared" si="2"/>
        <v>2041680</v>
      </c>
      <c r="M40" s="49">
        <f t="shared" si="3"/>
        <v>5500</v>
      </c>
    </row>
    <row r="41" spans="1:13" x14ac:dyDescent="0.2">
      <c r="A41" s="10">
        <v>40</v>
      </c>
      <c r="B41" s="10">
        <v>508</v>
      </c>
      <c r="C41" s="11">
        <v>5</v>
      </c>
      <c r="D41" s="12" t="s">
        <v>23</v>
      </c>
      <c r="E41" s="20">
        <v>527</v>
      </c>
      <c r="F41" s="20">
        <v>16</v>
      </c>
      <c r="G41" s="20">
        <f t="shared" si="0"/>
        <v>543</v>
      </c>
      <c r="H41" s="21">
        <f t="shared" si="4"/>
        <v>597.30000000000007</v>
      </c>
      <c r="I41" s="63">
        <v>4700</v>
      </c>
      <c r="J41" s="48">
        <f t="shared" si="5"/>
        <v>2552100</v>
      </c>
      <c r="K41" s="48">
        <f t="shared" si="1"/>
        <v>2424495</v>
      </c>
      <c r="L41" s="48">
        <f t="shared" si="2"/>
        <v>2041680</v>
      </c>
      <c r="M41" s="49">
        <f t="shared" si="3"/>
        <v>5500</v>
      </c>
    </row>
    <row r="42" spans="1:13" x14ac:dyDescent="0.2">
      <c r="A42" s="10">
        <v>41</v>
      </c>
      <c r="B42" s="10">
        <v>601</v>
      </c>
      <c r="C42" s="20">
        <v>6</v>
      </c>
      <c r="D42" s="12" t="s">
        <v>23</v>
      </c>
      <c r="E42" s="20">
        <v>527</v>
      </c>
      <c r="F42" s="20">
        <v>16</v>
      </c>
      <c r="G42" s="20">
        <f t="shared" si="0"/>
        <v>543</v>
      </c>
      <c r="H42" s="21">
        <f t="shared" si="4"/>
        <v>597.30000000000007</v>
      </c>
      <c r="I42" s="63">
        <v>4700</v>
      </c>
      <c r="J42" s="48">
        <f t="shared" si="5"/>
        <v>2552100</v>
      </c>
      <c r="K42" s="48">
        <f t="shared" si="1"/>
        <v>2424495</v>
      </c>
      <c r="L42" s="48">
        <f t="shared" si="2"/>
        <v>2041680</v>
      </c>
      <c r="M42" s="49">
        <f t="shared" si="3"/>
        <v>5500</v>
      </c>
    </row>
    <row r="43" spans="1:13" x14ac:dyDescent="0.2">
      <c r="A43" s="10">
        <v>42</v>
      </c>
      <c r="B43" s="10">
        <v>602</v>
      </c>
      <c r="C43" s="20">
        <v>6</v>
      </c>
      <c r="D43" s="12" t="s">
        <v>23</v>
      </c>
      <c r="E43" s="20">
        <v>527</v>
      </c>
      <c r="F43" s="20">
        <v>16</v>
      </c>
      <c r="G43" s="20">
        <f t="shared" si="0"/>
        <v>543</v>
      </c>
      <c r="H43" s="21">
        <f t="shared" si="4"/>
        <v>597.30000000000007</v>
      </c>
      <c r="I43" s="63">
        <v>4700</v>
      </c>
      <c r="J43" s="48">
        <f t="shared" si="5"/>
        <v>2552100</v>
      </c>
      <c r="K43" s="48">
        <f t="shared" si="1"/>
        <v>2424495</v>
      </c>
      <c r="L43" s="48">
        <f t="shared" si="2"/>
        <v>2041680</v>
      </c>
      <c r="M43" s="49">
        <f t="shared" si="3"/>
        <v>5500</v>
      </c>
    </row>
    <row r="44" spans="1:13" x14ac:dyDescent="0.2">
      <c r="A44" s="10">
        <v>43</v>
      </c>
      <c r="B44" s="10">
        <v>603</v>
      </c>
      <c r="C44" s="20">
        <v>6</v>
      </c>
      <c r="D44" s="12" t="s">
        <v>23</v>
      </c>
      <c r="E44" s="20">
        <v>527</v>
      </c>
      <c r="F44" s="20">
        <v>16</v>
      </c>
      <c r="G44" s="20">
        <f t="shared" si="0"/>
        <v>543</v>
      </c>
      <c r="H44" s="21">
        <f t="shared" si="4"/>
        <v>597.30000000000007</v>
      </c>
      <c r="I44" s="63">
        <v>4700</v>
      </c>
      <c r="J44" s="48">
        <f t="shared" si="5"/>
        <v>2552100</v>
      </c>
      <c r="K44" s="48">
        <f t="shared" si="1"/>
        <v>2424495</v>
      </c>
      <c r="L44" s="48">
        <f t="shared" si="2"/>
        <v>2041680</v>
      </c>
      <c r="M44" s="49">
        <f t="shared" si="3"/>
        <v>5500</v>
      </c>
    </row>
    <row r="45" spans="1:13" x14ac:dyDescent="0.2">
      <c r="A45" s="10">
        <v>44</v>
      </c>
      <c r="B45" s="10">
        <v>604</v>
      </c>
      <c r="C45" s="20">
        <v>6</v>
      </c>
      <c r="D45" s="12" t="s">
        <v>23</v>
      </c>
      <c r="E45" s="20">
        <v>527</v>
      </c>
      <c r="F45" s="20">
        <v>16</v>
      </c>
      <c r="G45" s="20">
        <f t="shared" si="0"/>
        <v>543</v>
      </c>
      <c r="H45" s="21">
        <f t="shared" si="4"/>
        <v>597.30000000000007</v>
      </c>
      <c r="I45" s="63">
        <v>4700</v>
      </c>
      <c r="J45" s="48">
        <f t="shared" si="5"/>
        <v>2552100</v>
      </c>
      <c r="K45" s="48">
        <f t="shared" si="1"/>
        <v>2424495</v>
      </c>
      <c r="L45" s="48">
        <f t="shared" si="2"/>
        <v>2041680</v>
      </c>
      <c r="M45" s="49">
        <f t="shared" si="3"/>
        <v>5500</v>
      </c>
    </row>
    <row r="46" spans="1:13" x14ac:dyDescent="0.2">
      <c r="A46" s="10">
        <v>45</v>
      </c>
      <c r="B46" s="10">
        <v>605</v>
      </c>
      <c r="C46" s="20">
        <v>6</v>
      </c>
      <c r="D46" s="12" t="s">
        <v>23</v>
      </c>
      <c r="E46" s="20">
        <v>527</v>
      </c>
      <c r="F46" s="20">
        <v>16</v>
      </c>
      <c r="G46" s="20">
        <f t="shared" si="0"/>
        <v>543</v>
      </c>
      <c r="H46" s="21">
        <f t="shared" si="4"/>
        <v>597.30000000000007</v>
      </c>
      <c r="I46" s="63">
        <v>4700</v>
      </c>
      <c r="J46" s="48">
        <f t="shared" si="5"/>
        <v>2552100</v>
      </c>
      <c r="K46" s="48">
        <f t="shared" si="1"/>
        <v>2424495</v>
      </c>
      <c r="L46" s="48">
        <f t="shared" si="2"/>
        <v>2041680</v>
      </c>
      <c r="M46" s="49">
        <f t="shared" si="3"/>
        <v>5500</v>
      </c>
    </row>
    <row r="47" spans="1:13" x14ac:dyDescent="0.2">
      <c r="A47" s="10">
        <v>46</v>
      </c>
      <c r="B47" s="10">
        <v>606</v>
      </c>
      <c r="C47" s="20">
        <v>6</v>
      </c>
      <c r="D47" s="12" t="s">
        <v>23</v>
      </c>
      <c r="E47" s="20">
        <v>527</v>
      </c>
      <c r="F47" s="20">
        <v>16</v>
      </c>
      <c r="G47" s="20">
        <f t="shared" si="0"/>
        <v>543</v>
      </c>
      <c r="H47" s="21">
        <f t="shared" si="4"/>
        <v>597.30000000000007</v>
      </c>
      <c r="I47" s="63">
        <v>4700</v>
      </c>
      <c r="J47" s="48">
        <f t="shared" si="5"/>
        <v>2552100</v>
      </c>
      <c r="K47" s="48">
        <f t="shared" si="1"/>
        <v>2424495</v>
      </c>
      <c r="L47" s="48">
        <f t="shared" si="2"/>
        <v>2041680</v>
      </c>
      <c r="M47" s="49">
        <f t="shared" si="3"/>
        <v>5500</v>
      </c>
    </row>
    <row r="48" spans="1:13" x14ac:dyDescent="0.2">
      <c r="A48" s="10">
        <v>47</v>
      </c>
      <c r="B48" s="10">
        <v>607</v>
      </c>
      <c r="C48" s="20">
        <v>6</v>
      </c>
      <c r="D48" s="12" t="s">
        <v>23</v>
      </c>
      <c r="E48" s="20">
        <v>527</v>
      </c>
      <c r="F48" s="20">
        <v>16</v>
      </c>
      <c r="G48" s="20">
        <f t="shared" si="0"/>
        <v>543</v>
      </c>
      <c r="H48" s="21">
        <f t="shared" si="4"/>
        <v>597.30000000000007</v>
      </c>
      <c r="I48" s="63">
        <v>4700</v>
      </c>
      <c r="J48" s="48">
        <f t="shared" si="5"/>
        <v>2552100</v>
      </c>
      <c r="K48" s="48">
        <f t="shared" si="1"/>
        <v>2424495</v>
      </c>
      <c r="L48" s="48">
        <f t="shared" si="2"/>
        <v>2041680</v>
      </c>
      <c r="M48" s="49">
        <f t="shared" si="3"/>
        <v>5500</v>
      </c>
    </row>
    <row r="49" spans="1:14" x14ac:dyDescent="0.2">
      <c r="A49" s="10">
        <v>48</v>
      </c>
      <c r="B49" s="10">
        <v>608</v>
      </c>
      <c r="C49" s="20">
        <v>6</v>
      </c>
      <c r="D49" s="12" t="s">
        <v>23</v>
      </c>
      <c r="E49" s="20">
        <v>527</v>
      </c>
      <c r="F49" s="20">
        <v>16</v>
      </c>
      <c r="G49" s="20">
        <f t="shared" si="0"/>
        <v>543</v>
      </c>
      <c r="H49" s="21">
        <f t="shared" si="4"/>
        <v>597.30000000000007</v>
      </c>
      <c r="I49" s="63">
        <v>4700</v>
      </c>
      <c r="J49" s="48">
        <f t="shared" si="5"/>
        <v>2552100</v>
      </c>
      <c r="K49" s="48">
        <f t="shared" si="1"/>
        <v>2424495</v>
      </c>
      <c r="L49" s="48">
        <f t="shared" si="2"/>
        <v>2041680</v>
      </c>
      <c r="M49" s="49">
        <f t="shared" si="3"/>
        <v>5500</v>
      </c>
    </row>
    <row r="50" spans="1:14" x14ac:dyDescent="0.2">
      <c r="A50" s="10">
        <v>49</v>
      </c>
      <c r="B50" s="10">
        <v>701</v>
      </c>
      <c r="C50" s="20">
        <v>7</v>
      </c>
      <c r="D50" s="12" t="s">
        <v>23</v>
      </c>
      <c r="E50" s="20">
        <v>527</v>
      </c>
      <c r="F50" s="20">
        <v>16</v>
      </c>
      <c r="G50" s="20">
        <f t="shared" si="0"/>
        <v>543</v>
      </c>
      <c r="H50" s="21">
        <f t="shared" si="4"/>
        <v>597.30000000000007</v>
      </c>
      <c r="I50" s="63">
        <v>4700</v>
      </c>
      <c r="J50" s="48">
        <f t="shared" si="5"/>
        <v>2552100</v>
      </c>
      <c r="K50" s="48">
        <f t="shared" si="1"/>
        <v>2424495</v>
      </c>
      <c r="L50" s="48">
        <f t="shared" si="2"/>
        <v>2041680</v>
      </c>
      <c r="M50" s="49">
        <f t="shared" si="3"/>
        <v>5500</v>
      </c>
    </row>
    <row r="51" spans="1:14" x14ac:dyDescent="0.2">
      <c r="A51" s="10">
        <v>50</v>
      </c>
      <c r="B51" s="10">
        <v>702</v>
      </c>
      <c r="C51" s="20">
        <v>7</v>
      </c>
      <c r="D51" s="12" t="s">
        <v>23</v>
      </c>
      <c r="E51" s="20">
        <v>527</v>
      </c>
      <c r="F51" s="20">
        <v>16</v>
      </c>
      <c r="G51" s="20">
        <f t="shared" si="0"/>
        <v>543</v>
      </c>
      <c r="H51" s="21">
        <f t="shared" si="4"/>
        <v>597.30000000000007</v>
      </c>
      <c r="I51" s="63">
        <v>4700</v>
      </c>
      <c r="J51" s="48">
        <f t="shared" si="5"/>
        <v>2552100</v>
      </c>
      <c r="K51" s="48">
        <f t="shared" si="1"/>
        <v>2424495</v>
      </c>
      <c r="L51" s="48">
        <f t="shared" si="2"/>
        <v>2041680</v>
      </c>
      <c r="M51" s="49">
        <f t="shared" si="3"/>
        <v>5500</v>
      </c>
    </row>
    <row r="52" spans="1:14" x14ac:dyDescent="0.2">
      <c r="A52" s="10">
        <v>51</v>
      </c>
      <c r="B52" s="10">
        <v>703</v>
      </c>
      <c r="C52" s="20">
        <v>7</v>
      </c>
      <c r="D52" s="12" t="s">
        <v>23</v>
      </c>
      <c r="E52" s="20">
        <v>527</v>
      </c>
      <c r="F52" s="20">
        <v>16</v>
      </c>
      <c r="G52" s="20">
        <f t="shared" si="0"/>
        <v>543</v>
      </c>
      <c r="H52" s="21">
        <f t="shared" si="4"/>
        <v>597.30000000000007</v>
      </c>
      <c r="I52" s="63">
        <v>4700</v>
      </c>
      <c r="J52" s="48">
        <f t="shared" si="5"/>
        <v>2552100</v>
      </c>
      <c r="K52" s="48">
        <f t="shared" si="1"/>
        <v>2424495</v>
      </c>
      <c r="L52" s="48">
        <f t="shared" si="2"/>
        <v>2041680</v>
      </c>
      <c r="M52" s="49">
        <f t="shared" si="3"/>
        <v>5500</v>
      </c>
    </row>
    <row r="53" spans="1:14" x14ac:dyDescent="0.2">
      <c r="A53" s="10">
        <v>52</v>
      </c>
      <c r="B53" s="10">
        <v>704</v>
      </c>
      <c r="C53" s="20">
        <v>7</v>
      </c>
      <c r="D53" s="12" t="s">
        <v>23</v>
      </c>
      <c r="E53" s="20">
        <v>527</v>
      </c>
      <c r="F53" s="20">
        <v>16</v>
      </c>
      <c r="G53" s="20">
        <f t="shared" si="0"/>
        <v>543</v>
      </c>
      <c r="H53" s="21">
        <f t="shared" si="4"/>
        <v>597.30000000000007</v>
      </c>
      <c r="I53" s="63">
        <v>4700</v>
      </c>
      <c r="J53" s="48">
        <f t="shared" si="5"/>
        <v>2552100</v>
      </c>
      <c r="K53" s="48">
        <f t="shared" si="1"/>
        <v>2424495</v>
      </c>
      <c r="L53" s="48">
        <f t="shared" si="2"/>
        <v>2041680</v>
      </c>
      <c r="M53" s="49">
        <f t="shared" si="3"/>
        <v>5500</v>
      </c>
    </row>
    <row r="54" spans="1:14" x14ac:dyDescent="0.2">
      <c r="A54" s="10">
        <v>53</v>
      </c>
      <c r="B54" s="10">
        <v>705</v>
      </c>
      <c r="C54" s="20">
        <v>7</v>
      </c>
      <c r="D54" s="12" t="s">
        <v>23</v>
      </c>
      <c r="E54" s="20">
        <v>527</v>
      </c>
      <c r="F54" s="20">
        <v>16</v>
      </c>
      <c r="G54" s="20">
        <f t="shared" si="0"/>
        <v>543</v>
      </c>
      <c r="H54" s="21">
        <f t="shared" si="4"/>
        <v>597.30000000000007</v>
      </c>
      <c r="I54" s="63">
        <v>4700</v>
      </c>
      <c r="J54" s="48">
        <f t="shared" si="5"/>
        <v>2552100</v>
      </c>
      <c r="K54" s="48">
        <f t="shared" si="1"/>
        <v>2424495</v>
      </c>
      <c r="L54" s="48">
        <f t="shared" si="2"/>
        <v>2041680</v>
      </c>
      <c r="M54" s="49">
        <f t="shared" si="3"/>
        <v>5500</v>
      </c>
    </row>
    <row r="55" spans="1:14" x14ac:dyDescent="0.2">
      <c r="A55" s="10">
        <v>54</v>
      </c>
      <c r="B55" s="10">
        <v>706</v>
      </c>
      <c r="C55" s="20">
        <v>7</v>
      </c>
      <c r="D55" s="12" t="s">
        <v>23</v>
      </c>
      <c r="E55" s="20">
        <v>527</v>
      </c>
      <c r="F55" s="20">
        <v>16</v>
      </c>
      <c r="G55" s="20">
        <f t="shared" si="0"/>
        <v>543</v>
      </c>
      <c r="H55" s="21">
        <f t="shared" si="4"/>
        <v>597.30000000000007</v>
      </c>
      <c r="I55" s="63">
        <v>4700</v>
      </c>
      <c r="J55" s="48">
        <f t="shared" si="5"/>
        <v>2552100</v>
      </c>
      <c r="K55" s="48">
        <f t="shared" si="1"/>
        <v>2424495</v>
      </c>
      <c r="L55" s="48">
        <f t="shared" si="2"/>
        <v>2041680</v>
      </c>
      <c r="M55" s="49">
        <f t="shared" si="3"/>
        <v>5500</v>
      </c>
    </row>
    <row r="56" spans="1:14" x14ac:dyDescent="0.2">
      <c r="A56" s="10">
        <v>55</v>
      </c>
      <c r="B56" s="10">
        <v>707</v>
      </c>
      <c r="C56" s="20">
        <v>7</v>
      </c>
      <c r="D56" s="12" t="s">
        <v>23</v>
      </c>
      <c r="E56" s="20">
        <v>527</v>
      </c>
      <c r="F56" s="20">
        <v>16</v>
      </c>
      <c r="G56" s="20">
        <f t="shared" si="0"/>
        <v>543</v>
      </c>
      <c r="H56" s="21">
        <f t="shared" si="4"/>
        <v>597.30000000000007</v>
      </c>
      <c r="I56" s="63">
        <v>4700</v>
      </c>
      <c r="J56" s="48">
        <f t="shared" si="5"/>
        <v>2552100</v>
      </c>
      <c r="K56" s="48">
        <f t="shared" si="1"/>
        <v>2424495</v>
      </c>
      <c r="L56" s="48">
        <f t="shared" si="2"/>
        <v>2041680</v>
      </c>
      <c r="M56" s="49">
        <f t="shared" si="3"/>
        <v>5500</v>
      </c>
    </row>
    <row r="57" spans="1:14" x14ac:dyDescent="0.2">
      <c r="A57" s="10">
        <v>56</v>
      </c>
      <c r="B57" s="10">
        <v>708</v>
      </c>
      <c r="C57" s="20">
        <v>7</v>
      </c>
      <c r="D57" s="12" t="s">
        <v>23</v>
      </c>
      <c r="E57" s="20">
        <v>527</v>
      </c>
      <c r="F57" s="20">
        <v>16</v>
      </c>
      <c r="G57" s="20">
        <f t="shared" si="0"/>
        <v>543</v>
      </c>
      <c r="H57" s="21">
        <f t="shared" si="4"/>
        <v>597.30000000000007</v>
      </c>
      <c r="I57" s="63">
        <v>4700</v>
      </c>
      <c r="J57" s="48">
        <f t="shared" si="5"/>
        <v>2552100</v>
      </c>
      <c r="K57" s="48">
        <f t="shared" si="1"/>
        <v>2424495</v>
      </c>
      <c r="L57" s="48">
        <f t="shared" si="2"/>
        <v>2041680</v>
      </c>
      <c r="M57" s="49">
        <f t="shared" si="3"/>
        <v>5500</v>
      </c>
    </row>
    <row r="58" spans="1:14" x14ac:dyDescent="0.2">
      <c r="A58" s="60" t="s">
        <v>2</v>
      </c>
      <c r="B58" s="61"/>
      <c r="C58" s="61"/>
      <c r="D58" s="62"/>
      <c r="E58" s="16">
        <f>SUM(E2:E57)</f>
        <v>29512</v>
      </c>
      <c r="F58" s="16">
        <f>SUM(F2:F57)</f>
        <v>896</v>
      </c>
      <c r="G58" s="16">
        <f>SUM(G2:G57)</f>
        <v>30408</v>
      </c>
      <c r="H58" s="16">
        <f>SUM(H2:H57)</f>
        <v>33448.799999999974</v>
      </c>
      <c r="I58" s="50"/>
      <c r="J58" s="51">
        <f>SUM(J2:J57)</f>
        <v>142917600</v>
      </c>
      <c r="K58" s="51">
        <f>SUM(K2:K57)</f>
        <v>135771720</v>
      </c>
      <c r="L58" s="51">
        <f>SUM(L2:L57)</f>
        <v>114334080</v>
      </c>
      <c r="M58" s="52"/>
    </row>
    <row r="59" spans="1:14" x14ac:dyDescent="0.2">
      <c r="I59" s="22"/>
    </row>
    <row r="61" spans="1:14" x14ac:dyDescent="0.2">
      <c r="C61" s="28"/>
      <c r="F61" s="27"/>
      <c r="G61" s="19"/>
      <c r="H61" s="22"/>
      <c r="J61" s="22"/>
      <c r="K61" s="22"/>
      <c r="L61" s="22"/>
    </row>
    <row r="62" spans="1:14" x14ac:dyDescent="0.2">
      <c r="C62" s="28"/>
      <c r="F62" s="27"/>
      <c r="G62" s="19"/>
      <c r="H62" s="22"/>
      <c r="J62" s="22"/>
      <c r="K62" s="22"/>
      <c r="L62" s="22"/>
    </row>
    <row r="63" spans="1:14" x14ac:dyDescent="0.2">
      <c r="C63" s="28"/>
      <c r="F63" s="27"/>
      <c r="G63" s="19"/>
      <c r="H63" s="22"/>
      <c r="J63" s="22"/>
      <c r="K63" s="22"/>
      <c r="L63" s="22"/>
      <c r="N63" s="19">
        <f>H58*2300</f>
        <v>76932239.99999994</v>
      </c>
    </row>
    <row r="64" spans="1:14" x14ac:dyDescent="0.2">
      <c r="C64" s="28"/>
      <c r="F64" s="27"/>
      <c r="G64" s="19"/>
      <c r="H64" s="22"/>
      <c r="J64" s="22"/>
      <c r="K64" s="22"/>
      <c r="L64" s="22"/>
      <c r="N64" s="19">
        <f>N63*89%</f>
        <v>68469693.599999949</v>
      </c>
    </row>
    <row r="65" spans="3:12" x14ac:dyDescent="0.2">
      <c r="C65" s="28"/>
      <c r="F65" s="27"/>
      <c r="G65" s="19"/>
      <c r="H65" s="22"/>
      <c r="J65" s="22"/>
      <c r="K65" s="22"/>
      <c r="L65" s="22"/>
    </row>
    <row r="66" spans="3:12" x14ac:dyDescent="0.2">
      <c r="C66" s="28"/>
      <c r="F66" s="27"/>
      <c r="G66" s="19"/>
      <c r="H66" s="22"/>
      <c r="J66" s="22"/>
      <c r="K66" s="22"/>
      <c r="L66" s="22"/>
    </row>
    <row r="67" spans="3:12" x14ac:dyDescent="0.2">
      <c r="C67" s="28"/>
      <c r="F67" s="27"/>
      <c r="G67" s="19"/>
      <c r="H67" s="22"/>
      <c r="J67" s="22"/>
      <c r="K67" s="22"/>
      <c r="L67" s="22"/>
    </row>
    <row r="68" spans="3:12" x14ac:dyDescent="0.2">
      <c r="C68" s="28"/>
      <c r="F68" s="27"/>
      <c r="G68" s="19"/>
      <c r="H68" s="22"/>
      <c r="J68" s="22"/>
      <c r="K68" s="22"/>
      <c r="L68" s="22"/>
    </row>
    <row r="69" spans="3:12" x14ac:dyDescent="0.2">
      <c r="C69" s="28"/>
      <c r="F69" s="27"/>
      <c r="G69" s="19"/>
      <c r="H69" s="22"/>
      <c r="J69" s="22"/>
      <c r="K69" s="22"/>
      <c r="L69" s="22"/>
    </row>
    <row r="70" spans="3:12" x14ac:dyDescent="0.2">
      <c r="C70" s="28"/>
      <c r="F70" s="27"/>
      <c r="G70" s="19"/>
      <c r="H70" s="22"/>
      <c r="J70" s="22"/>
      <c r="K70" s="22"/>
      <c r="L70" s="22"/>
    </row>
    <row r="71" spans="3:12" x14ac:dyDescent="0.2">
      <c r="C71" s="28"/>
      <c r="F71" s="27"/>
      <c r="G71" s="19"/>
      <c r="H71" s="22"/>
      <c r="J71" s="22"/>
      <c r="K71" s="22"/>
      <c r="L71" s="22"/>
    </row>
    <row r="72" spans="3:12" x14ac:dyDescent="0.2">
      <c r="C72" s="28"/>
      <c r="F72" s="27"/>
      <c r="G72" s="19"/>
      <c r="H72" s="22"/>
      <c r="J72" s="22"/>
      <c r="K72" s="22"/>
      <c r="L72" s="22"/>
    </row>
    <row r="73" spans="3:12" x14ac:dyDescent="0.2">
      <c r="C73" s="28"/>
      <c r="F73" s="27"/>
      <c r="G73" s="19"/>
      <c r="H73" s="22"/>
      <c r="J73" s="22"/>
      <c r="K73" s="22"/>
      <c r="L73" s="22"/>
    </row>
    <row r="74" spans="3:12" x14ac:dyDescent="0.2">
      <c r="C74" s="28"/>
      <c r="F74" s="27"/>
      <c r="G74" s="19"/>
      <c r="H74" s="22"/>
      <c r="J74" s="22"/>
      <c r="K74" s="22"/>
      <c r="L74" s="22"/>
    </row>
  </sheetData>
  <mergeCells count="1">
    <mergeCell ref="A58:D5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4C485-28E7-4FF8-8B4B-FEA9A0A36D22}">
  <dimension ref="A1:Q74"/>
  <sheetViews>
    <sheetView topLeftCell="A40" zoomScale="145" zoomScaleNormal="145" workbookViewId="0">
      <selection activeCell="I2" sqref="I2:I57"/>
    </sheetView>
  </sheetViews>
  <sheetFormatPr defaultRowHeight="12.75" x14ac:dyDescent="0.2"/>
  <cols>
    <col min="1" max="1" width="4.7109375" style="25" customWidth="1"/>
    <col min="2" max="2" width="6.28515625" style="19" customWidth="1"/>
    <col min="3" max="3" width="5.42578125" style="19" customWidth="1"/>
    <col min="4" max="4" width="6.42578125" style="19" customWidth="1"/>
    <col min="5" max="5" width="7.5703125" style="26" customWidth="1"/>
    <col min="6" max="7" width="7.140625" style="26" customWidth="1"/>
    <col min="8" max="8" width="9.42578125" style="26" customWidth="1"/>
    <col min="9" max="9" width="7.42578125" style="19" customWidth="1"/>
    <col min="10" max="10" width="12" style="19" customWidth="1"/>
    <col min="11" max="11" width="11.42578125" style="19" customWidth="1"/>
    <col min="12" max="12" width="11.140625" style="19" customWidth="1"/>
    <col min="13" max="13" width="8" style="19" customWidth="1"/>
    <col min="14" max="14" width="9.140625" style="19"/>
    <col min="15" max="15" width="15.140625" style="19" bestFit="1" customWidth="1"/>
    <col min="16" max="16" width="15.28515625" style="19" customWidth="1"/>
    <col min="17" max="17" width="10.85546875" style="19" customWidth="1"/>
    <col min="18" max="16384" width="9.140625" style="19"/>
  </cols>
  <sheetData>
    <row r="1" spans="1:17" ht="66.75" customHeight="1" x14ac:dyDescent="0.2">
      <c r="A1" s="29" t="s">
        <v>0</v>
      </c>
      <c r="B1" s="30" t="s">
        <v>3</v>
      </c>
      <c r="C1" s="30" t="s">
        <v>1</v>
      </c>
      <c r="D1" s="30" t="s">
        <v>4</v>
      </c>
      <c r="E1" s="31" t="s">
        <v>21</v>
      </c>
      <c r="F1" s="31" t="s">
        <v>6</v>
      </c>
      <c r="G1" s="32" t="s">
        <v>5</v>
      </c>
      <c r="H1" s="30" t="s">
        <v>7</v>
      </c>
      <c r="I1" s="30" t="s">
        <v>13</v>
      </c>
      <c r="J1" s="30" t="s">
        <v>8</v>
      </c>
      <c r="K1" s="30" t="s">
        <v>9</v>
      </c>
      <c r="L1" s="30" t="s">
        <v>10</v>
      </c>
      <c r="M1" s="30" t="s">
        <v>11</v>
      </c>
    </row>
    <row r="2" spans="1:17" x14ac:dyDescent="0.2">
      <c r="A2" s="10">
        <v>1</v>
      </c>
      <c r="B2" s="13">
        <v>101</v>
      </c>
      <c r="C2" s="11">
        <v>1</v>
      </c>
      <c r="D2" s="12" t="s">
        <v>23</v>
      </c>
      <c r="E2" s="20">
        <v>527</v>
      </c>
      <c r="F2" s="20">
        <v>16</v>
      </c>
      <c r="G2" s="20">
        <f t="shared" ref="G2:G57" si="0">E2+F2</f>
        <v>543</v>
      </c>
      <c r="H2" s="21">
        <f>G2*1.1</f>
        <v>597.30000000000007</v>
      </c>
      <c r="I2" s="63">
        <v>4700</v>
      </c>
      <c r="J2" s="48">
        <f>I2*G2</f>
        <v>2552100</v>
      </c>
      <c r="K2" s="48">
        <f t="shared" ref="K2:K57" si="1">J2*0.95</f>
        <v>2424495</v>
      </c>
      <c r="L2" s="48">
        <f t="shared" ref="L2:L57" si="2">J2*0.8</f>
        <v>2041680</v>
      </c>
      <c r="M2" s="49">
        <f t="shared" ref="M2:M57" si="3">MROUND((J2*0.025/12),500)</f>
        <v>5500</v>
      </c>
      <c r="O2" s="22">
        <f>G4*1.35</f>
        <v>733.05000000000007</v>
      </c>
      <c r="P2" s="23">
        <f>O2*6600</f>
        <v>4838130</v>
      </c>
      <c r="Q2" s="23">
        <f>P2/G4</f>
        <v>8910</v>
      </c>
    </row>
    <row r="3" spans="1:17" x14ac:dyDescent="0.2">
      <c r="A3" s="10">
        <v>2</v>
      </c>
      <c r="B3" s="13">
        <v>102</v>
      </c>
      <c r="C3" s="11">
        <v>1</v>
      </c>
      <c r="D3" s="12" t="s">
        <v>23</v>
      </c>
      <c r="E3" s="20">
        <v>527</v>
      </c>
      <c r="F3" s="20">
        <v>16</v>
      </c>
      <c r="G3" s="20">
        <f t="shared" si="0"/>
        <v>543</v>
      </c>
      <c r="H3" s="21">
        <f t="shared" ref="H3:H57" si="4">G3*1.1</f>
        <v>597.30000000000007</v>
      </c>
      <c r="I3" s="63">
        <v>4700</v>
      </c>
      <c r="J3" s="48">
        <f t="shared" ref="J3:J57" si="5">I3*G3</f>
        <v>2552100</v>
      </c>
      <c r="K3" s="48">
        <f t="shared" si="1"/>
        <v>2424495</v>
      </c>
      <c r="L3" s="48">
        <f t="shared" si="2"/>
        <v>2041680</v>
      </c>
      <c r="M3" s="49">
        <f t="shared" si="3"/>
        <v>5500</v>
      </c>
      <c r="O3" s="23"/>
      <c r="P3" s="23"/>
    </row>
    <row r="4" spans="1:17" x14ac:dyDescent="0.2">
      <c r="A4" s="10">
        <v>3</v>
      </c>
      <c r="B4" s="13">
        <v>103</v>
      </c>
      <c r="C4" s="11">
        <v>1</v>
      </c>
      <c r="D4" s="12" t="s">
        <v>23</v>
      </c>
      <c r="E4" s="20">
        <v>527</v>
      </c>
      <c r="F4" s="20">
        <v>16</v>
      </c>
      <c r="G4" s="20">
        <f t="shared" si="0"/>
        <v>543</v>
      </c>
      <c r="H4" s="21">
        <f t="shared" si="4"/>
        <v>597.30000000000007</v>
      </c>
      <c r="I4" s="63">
        <v>4700</v>
      </c>
      <c r="J4" s="48">
        <f t="shared" si="5"/>
        <v>2552100</v>
      </c>
      <c r="K4" s="48">
        <f t="shared" si="1"/>
        <v>2424495</v>
      </c>
      <c r="L4" s="48">
        <f t="shared" si="2"/>
        <v>2041680</v>
      </c>
      <c r="M4" s="49">
        <f t="shared" si="3"/>
        <v>5500</v>
      </c>
      <c r="O4" s="23"/>
      <c r="P4" s="23"/>
    </row>
    <row r="5" spans="1:17" x14ac:dyDescent="0.2">
      <c r="A5" s="10">
        <v>4</v>
      </c>
      <c r="B5" s="13">
        <v>104</v>
      </c>
      <c r="C5" s="11">
        <v>1</v>
      </c>
      <c r="D5" s="12" t="s">
        <v>23</v>
      </c>
      <c r="E5" s="20">
        <v>527</v>
      </c>
      <c r="F5" s="20">
        <v>16</v>
      </c>
      <c r="G5" s="20">
        <f t="shared" si="0"/>
        <v>543</v>
      </c>
      <c r="H5" s="21">
        <f t="shared" si="4"/>
        <v>597.30000000000007</v>
      </c>
      <c r="I5" s="63">
        <v>4700</v>
      </c>
      <c r="J5" s="48">
        <f t="shared" si="5"/>
        <v>2552100</v>
      </c>
      <c r="K5" s="48">
        <f t="shared" si="1"/>
        <v>2424495</v>
      </c>
      <c r="L5" s="48">
        <f t="shared" si="2"/>
        <v>2041680</v>
      </c>
      <c r="M5" s="49">
        <f t="shared" si="3"/>
        <v>5500</v>
      </c>
      <c r="O5" s="23"/>
      <c r="P5" s="23"/>
    </row>
    <row r="6" spans="1:17" x14ac:dyDescent="0.2">
      <c r="A6" s="10">
        <v>5</v>
      </c>
      <c r="B6" s="13">
        <v>105</v>
      </c>
      <c r="C6" s="11">
        <v>1</v>
      </c>
      <c r="D6" s="12" t="s">
        <v>23</v>
      </c>
      <c r="E6" s="20">
        <v>527</v>
      </c>
      <c r="F6" s="20">
        <v>16</v>
      </c>
      <c r="G6" s="20">
        <f t="shared" si="0"/>
        <v>543</v>
      </c>
      <c r="H6" s="21">
        <f t="shared" si="4"/>
        <v>597.30000000000007</v>
      </c>
      <c r="I6" s="63">
        <v>4700</v>
      </c>
      <c r="J6" s="48">
        <f t="shared" si="5"/>
        <v>2552100</v>
      </c>
      <c r="K6" s="48">
        <f t="shared" si="1"/>
        <v>2424495</v>
      </c>
      <c r="L6" s="48">
        <f t="shared" si="2"/>
        <v>2041680</v>
      </c>
      <c r="M6" s="49">
        <f t="shared" si="3"/>
        <v>5500</v>
      </c>
      <c r="O6" s="23"/>
      <c r="P6" s="23"/>
    </row>
    <row r="7" spans="1:17" x14ac:dyDescent="0.2">
      <c r="A7" s="10">
        <v>6</v>
      </c>
      <c r="B7" s="13">
        <v>106</v>
      </c>
      <c r="C7" s="11">
        <v>1</v>
      </c>
      <c r="D7" s="12" t="s">
        <v>23</v>
      </c>
      <c r="E7" s="20">
        <v>527</v>
      </c>
      <c r="F7" s="20">
        <v>16</v>
      </c>
      <c r="G7" s="20">
        <f t="shared" si="0"/>
        <v>543</v>
      </c>
      <c r="H7" s="21">
        <f t="shared" si="4"/>
        <v>597.30000000000007</v>
      </c>
      <c r="I7" s="63">
        <v>4700</v>
      </c>
      <c r="J7" s="48">
        <f t="shared" si="5"/>
        <v>2552100</v>
      </c>
      <c r="K7" s="48">
        <f t="shared" si="1"/>
        <v>2424495</v>
      </c>
      <c r="L7" s="48">
        <f t="shared" si="2"/>
        <v>2041680</v>
      </c>
      <c r="M7" s="49">
        <f t="shared" si="3"/>
        <v>5500</v>
      </c>
      <c r="O7" s="23"/>
      <c r="P7" s="23"/>
    </row>
    <row r="8" spans="1:17" x14ac:dyDescent="0.2">
      <c r="A8" s="10">
        <v>7</v>
      </c>
      <c r="B8" s="13">
        <v>107</v>
      </c>
      <c r="C8" s="11">
        <v>1</v>
      </c>
      <c r="D8" s="12" t="s">
        <v>23</v>
      </c>
      <c r="E8" s="20">
        <v>527</v>
      </c>
      <c r="F8" s="20">
        <v>16</v>
      </c>
      <c r="G8" s="20">
        <f t="shared" si="0"/>
        <v>543</v>
      </c>
      <c r="H8" s="21">
        <f t="shared" si="4"/>
        <v>597.30000000000007</v>
      </c>
      <c r="I8" s="63">
        <v>4700</v>
      </c>
      <c r="J8" s="48">
        <f t="shared" si="5"/>
        <v>2552100</v>
      </c>
      <c r="K8" s="48">
        <f t="shared" si="1"/>
        <v>2424495</v>
      </c>
      <c r="L8" s="48">
        <f t="shared" si="2"/>
        <v>2041680</v>
      </c>
      <c r="M8" s="49">
        <f t="shared" si="3"/>
        <v>5500</v>
      </c>
      <c r="O8" s="23"/>
      <c r="P8" s="23"/>
    </row>
    <row r="9" spans="1:17" x14ac:dyDescent="0.2">
      <c r="A9" s="10">
        <v>8</v>
      </c>
      <c r="B9" s="13">
        <v>108</v>
      </c>
      <c r="C9" s="11">
        <v>1</v>
      </c>
      <c r="D9" s="12" t="s">
        <v>23</v>
      </c>
      <c r="E9" s="20">
        <v>527</v>
      </c>
      <c r="F9" s="20">
        <v>16</v>
      </c>
      <c r="G9" s="20">
        <f t="shared" si="0"/>
        <v>543</v>
      </c>
      <c r="H9" s="21">
        <f t="shared" si="4"/>
        <v>597.30000000000007</v>
      </c>
      <c r="I9" s="63">
        <v>4700</v>
      </c>
      <c r="J9" s="48">
        <f t="shared" si="5"/>
        <v>2552100</v>
      </c>
      <c r="K9" s="48">
        <f t="shared" si="1"/>
        <v>2424495</v>
      </c>
      <c r="L9" s="48">
        <f t="shared" si="2"/>
        <v>2041680</v>
      </c>
      <c r="M9" s="49">
        <f t="shared" si="3"/>
        <v>5500</v>
      </c>
      <c r="O9" s="23"/>
      <c r="P9" s="23"/>
    </row>
    <row r="10" spans="1:17" x14ac:dyDescent="0.2">
      <c r="A10" s="10">
        <v>9</v>
      </c>
      <c r="B10" s="13">
        <v>201</v>
      </c>
      <c r="C10" s="11">
        <v>2</v>
      </c>
      <c r="D10" s="12" t="s">
        <v>23</v>
      </c>
      <c r="E10" s="20">
        <v>527</v>
      </c>
      <c r="F10" s="20">
        <v>16</v>
      </c>
      <c r="G10" s="20">
        <f t="shared" si="0"/>
        <v>543</v>
      </c>
      <c r="H10" s="21">
        <f t="shared" si="4"/>
        <v>597.30000000000007</v>
      </c>
      <c r="I10" s="63">
        <v>4700</v>
      </c>
      <c r="J10" s="48">
        <f t="shared" si="5"/>
        <v>2552100</v>
      </c>
      <c r="K10" s="48">
        <f t="shared" si="1"/>
        <v>2424495</v>
      </c>
      <c r="L10" s="48">
        <f t="shared" si="2"/>
        <v>2041680</v>
      </c>
      <c r="M10" s="49">
        <f t="shared" si="3"/>
        <v>5500</v>
      </c>
      <c r="O10" s="23"/>
      <c r="P10" s="23"/>
    </row>
    <row r="11" spans="1:17" x14ac:dyDescent="0.2">
      <c r="A11" s="10">
        <v>10</v>
      </c>
      <c r="B11" s="13">
        <v>202</v>
      </c>
      <c r="C11" s="11">
        <v>2</v>
      </c>
      <c r="D11" s="12" t="s">
        <v>23</v>
      </c>
      <c r="E11" s="20">
        <v>527</v>
      </c>
      <c r="F11" s="20">
        <v>16</v>
      </c>
      <c r="G11" s="20">
        <f t="shared" si="0"/>
        <v>543</v>
      </c>
      <c r="H11" s="21">
        <f t="shared" si="4"/>
        <v>597.30000000000007</v>
      </c>
      <c r="I11" s="63">
        <v>4700</v>
      </c>
      <c r="J11" s="48">
        <f t="shared" si="5"/>
        <v>2552100</v>
      </c>
      <c r="K11" s="48">
        <f t="shared" si="1"/>
        <v>2424495</v>
      </c>
      <c r="L11" s="48">
        <f t="shared" si="2"/>
        <v>2041680</v>
      </c>
      <c r="M11" s="49">
        <f t="shared" si="3"/>
        <v>5500</v>
      </c>
      <c r="O11" s="23"/>
      <c r="P11" s="23"/>
    </row>
    <row r="12" spans="1:17" x14ac:dyDescent="0.2">
      <c r="A12" s="10">
        <v>11</v>
      </c>
      <c r="B12" s="13">
        <v>203</v>
      </c>
      <c r="C12" s="11">
        <v>2</v>
      </c>
      <c r="D12" s="12" t="s">
        <v>23</v>
      </c>
      <c r="E12" s="20">
        <v>527</v>
      </c>
      <c r="F12" s="20">
        <v>16</v>
      </c>
      <c r="G12" s="20">
        <f t="shared" si="0"/>
        <v>543</v>
      </c>
      <c r="H12" s="21">
        <f t="shared" si="4"/>
        <v>597.30000000000007</v>
      </c>
      <c r="I12" s="63">
        <v>4700</v>
      </c>
      <c r="J12" s="48">
        <f t="shared" si="5"/>
        <v>2552100</v>
      </c>
      <c r="K12" s="48">
        <f t="shared" si="1"/>
        <v>2424495</v>
      </c>
      <c r="L12" s="48">
        <f t="shared" si="2"/>
        <v>2041680</v>
      </c>
      <c r="M12" s="49">
        <f t="shared" si="3"/>
        <v>5500</v>
      </c>
      <c r="O12" s="23"/>
      <c r="P12" s="23"/>
    </row>
    <row r="13" spans="1:17" x14ac:dyDescent="0.2">
      <c r="A13" s="10">
        <v>12</v>
      </c>
      <c r="B13" s="13">
        <v>204</v>
      </c>
      <c r="C13" s="11">
        <v>2</v>
      </c>
      <c r="D13" s="12" t="s">
        <v>23</v>
      </c>
      <c r="E13" s="20">
        <v>527</v>
      </c>
      <c r="F13" s="20">
        <v>16</v>
      </c>
      <c r="G13" s="20">
        <f t="shared" si="0"/>
        <v>543</v>
      </c>
      <c r="H13" s="21">
        <f t="shared" si="4"/>
        <v>597.30000000000007</v>
      </c>
      <c r="I13" s="63">
        <v>4700</v>
      </c>
      <c r="J13" s="48">
        <f t="shared" si="5"/>
        <v>2552100</v>
      </c>
      <c r="K13" s="48">
        <f t="shared" si="1"/>
        <v>2424495</v>
      </c>
      <c r="L13" s="48">
        <f t="shared" si="2"/>
        <v>2041680</v>
      </c>
      <c r="M13" s="49">
        <f t="shared" si="3"/>
        <v>5500</v>
      </c>
      <c r="O13" s="23"/>
      <c r="P13" s="23"/>
    </row>
    <row r="14" spans="1:17" x14ac:dyDescent="0.2">
      <c r="A14" s="10">
        <v>13</v>
      </c>
      <c r="B14" s="13">
        <v>205</v>
      </c>
      <c r="C14" s="11">
        <v>2</v>
      </c>
      <c r="D14" s="12" t="s">
        <v>23</v>
      </c>
      <c r="E14" s="20">
        <v>527</v>
      </c>
      <c r="F14" s="20">
        <v>16</v>
      </c>
      <c r="G14" s="20">
        <f t="shared" si="0"/>
        <v>543</v>
      </c>
      <c r="H14" s="21">
        <f t="shared" si="4"/>
        <v>597.30000000000007</v>
      </c>
      <c r="I14" s="63">
        <v>4700</v>
      </c>
      <c r="J14" s="48">
        <f t="shared" si="5"/>
        <v>2552100</v>
      </c>
      <c r="K14" s="48">
        <f t="shared" si="1"/>
        <v>2424495</v>
      </c>
      <c r="L14" s="48">
        <f t="shared" si="2"/>
        <v>2041680</v>
      </c>
      <c r="M14" s="49">
        <f t="shared" si="3"/>
        <v>5500</v>
      </c>
      <c r="O14" s="23"/>
      <c r="P14" s="23"/>
    </row>
    <row r="15" spans="1:17" x14ac:dyDescent="0.2">
      <c r="A15" s="10">
        <v>14</v>
      </c>
      <c r="B15" s="13">
        <v>206</v>
      </c>
      <c r="C15" s="11">
        <v>2</v>
      </c>
      <c r="D15" s="12" t="s">
        <v>23</v>
      </c>
      <c r="E15" s="20">
        <v>527</v>
      </c>
      <c r="F15" s="20">
        <v>16</v>
      </c>
      <c r="G15" s="20">
        <f t="shared" si="0"/>
        <v>543</v>
      </c>
      <c r="H15" s="21">
        <f t="shared" si="4"/>
        <v>597.30000000000007</v>
      </c>
      <c r="I15" s="63">
        <v>4700</v>
      </c>
      <c r="J15" s="48">
        <f t="shared" si="5"/>
        <v>2552100</v>
      </c>
      <c r="K15" s="48">
        <f t="shared" si="1"/>
        <v>2424495</v>
      </c>
      <c r="L15" s="48">
        <f t="shared" si="2"/>
        <v>2041680</v>
      </c>
      <c r="M15" s="49">
        <f t="shared" si="3"/>
        <v>5500</v>
      </c>
      <c r="O15" s="23"/>
      <c r="P15" s="23"/>
    </row>
    <row r="16" spans="1:17" x14ac:dyDescent="0.2">
      <c r="A16" s="10">
        <v>15</v>
      </c>
      <c r="B16" s="13">
        <v>207</v>
      </c>
      <c r="C16" s="11">
        <v>2</v>
      </c>
      <c r="D16" s="12" t="s">
        <v>23</v>
      </c>
      <c r="E16" s="20">
        <v>527</v>
      </c>
      <c r="F16" s="20">
        <v>16</v>
      </c>
      <c r="G16" s="20">
        <f t="shared" si="0"/>
        <v>543</v>
      </c>
      <c r="H16" s="21">
        <f t="shared" si="4"/>
        <v>597.30000000000007</v>
      </c>
      <c r="I16" s="63">
        <v>4700</v>
      </c>
      <c r="J16" s="48">
        <f t="shared" si="5"/>
        <v>2552100</v>
      </c>
      <c r="K16" s="48">
        <f t="shared" si="1"/>
        <v>2424495</v>
      </c>
      <c r="L16" s="48">
        <f t="shared" si="2"/>
        <v>2041680</v>
      </c>
      <c r="M16" s="49">
        <f t="shared" si="3"/>
        <v>5500</v>
      </c>
      <c r="O16" s="23"/>
      <c r="P16" s="23"/>
    </row>
    <row r="17" spans="1:15" x14ac:dyDescent="0.2">
      <c r="A17" s="10">
        <v>16</v>
      </c>
      <c r="B17" s="13">
        <v>208</v>
      </c>
      <c r="C17" s="11">
        <v>2</v>
      </c>
      <c r="D17" s="12" t="s">
        <v>23</v>
      </c>
      <c r="E17" s="20">
        <v>527</v>
      </c>
      <c r="F17" s="20">
        <v>16</v>
      </c>
      <c r="G17" s="20">
        <f t="shared" si="0"/>
        <v>543</v>
      </c>
      <c r="H17" s="21">
        <f t="shared" si="4"/>
        <v>597.30000000000007</v>
      </c>
      <c r="I17" s="63">
        <v>4700</v>
      </c>
      <c r="J17" s="48">
        <f t="shared" si="5"/>
        <v>2552100</v>
      </c>
      <c r="K17" s="48">
        <f t="shared" si="1"/>
        <v>2424495</v>
      </c>
      <c r="L17" s="48">
        <f t="shared" si="2"/>
        <v>2041680</v>
      </c>
      <c r="M17" s="49">
        <f t="shared" si="3"/>
        <v>5500</v>
      </c>
      <c r="O17" s="24"/>
    </row>
    <row r="18" spans="1:15" x14ac:dyDescent="0.2">
      <c r="A18" s="10">
        <v>17</v>
      </c>
      <c r="B18" s="13">
        <v>301</v>
      </c>
      <c r="C18" s="11">
        <v>3</v>
      </c>
      <c r="D18" s="12" t="s">
        <v>23</v>
      </c>
      <c r="E18" s="20">
        <v>527</v>
      </c>
      <c r="F18" s="20">
        <v>16</v>
      </c>
      <c r="G18" s="20">
        <f t="shared" si="0"/>
        <v>543</v>
      </c>
      <c r="H18" s="21">
        <f t="shared" si="4"/>
        <v>597.30000000000007</v>
      </c>
      <c r="I18" s="63">
        <v>4700</v>
      </c>
      <c r="J18" s="48">
        <f t="shared" si="5"/>
        <v>2552100</v>
      </c>
      <c r="K18" s="48">
        <f t="shared" si="1"/>
        <v>2424495</v>
      </c>
      <c r="L18" s="48">
        <f t="shared" si="2"/>
        <v>2041680</v>
      </c>
      <c r="M18" s="49">
        <f t="shared" si="3"/>
        <v>5500</v>
      </c>
    </row>
    <row r="19" spans="1:15" x14ac:dyDescent="0.2">
      <c r="A19" s="10">
        <v>18</v>
      </c>
      <c r="B19" s="10">
        <v>302</v>
      </c>
      <c r="C19" s="11">
        <v>3</v>
      </c>
      <c r="D19" s="12" t="s">
        <v>23</v>
      </c>
      <c r="E19" s="20">
        <v>527</v>
      </c>
      <c r="F19" s="20">
        <v>16</v>
      </c>
      <c r="G19" s="20">
        <f t="shared" si="0"/>
        <v>543</v>
      </c>
      <c r="H19" s="21">
        <f t="shared" si="4"/>
        <v>597.30000000000007</v>
      </c>
      <c r="I19" s="63">
        <v>4700</v>
      </c>
      <c r="J19" s="48">
        <f t="shared" si="5"/>
        <v>2552100</v>
      </c>
      <c r="K19" s="48">
        <f t="shared" si="1"/>
        <v>2424495</v>
      </c>
      <c r="L19" s="48">
        <f t="shared" si="2"/>
        <v>2041680</v>
      </c>
      <c r="M19" s="49">
        <f t="shared" si="3"/>
        <v>5500</v>
      </c>
    </row>
    <row r="20" spans="1:15" x14ac:dyDescent="0.2">
      <c r="A20" s="10">
        <v>19</v>
      </c>
      <c r="B20" s="10">
        <v>303</v>
      </c>
      <c r="C20" s="11">
        <v>3</v>
      </c>
      <c r="D20" s="12" t="s">
        <v>23</v>
      </c>
      <c r="E20" s="20">
        <v>527</v>
      </c>
      <c r="F20" s="20">
        <v>16</v>
      </c>
      <c r="G20" s="20">
        <f t="shared" si="0"/>
        <v>543</v>
      </c>
      <c r="H20" s="21">
        <f t="shared" si="4"/>
        <v>597.30000000000007</v>
      </c>
      <c r="I20" s="63">
        <v>4700</v>
      </c>
      <c r="J20" s="48">
        <f t="shared" si="5"/>
        <v>2552100</v>
      </c>
      <c r="K20" s="48">
        <f t="shared" si="1"/>
        <v>2424495</v>
      </c>
      <c r="L20" s="48">
        <f t="shared" si="2"/>
        <v>2041680</v>
      </c>
      <c r="M20" s="49">
        <f t="shared" si="3"/>
        <v>5500</v>
      </c>
    </row>
    <row r="21" spans="1:15" x14ac:dyDescent="0.2">
      <c r="A21" s="10">
        <v>20</v>
      </c>
      <c r="B21" s="13">
        <v>304</v>
      </c>
      <c r="C21" s="11">
        <v>3</v>
      </c>
      <c r="D21" s="12" t="s">
        <v>23</v>
      </c>
      <c r="E21" s="20">
        <v>527</v>
      </c>
      <c r="F21" s="20">
        <v>16</v>
      </c>
      <c r="G21" s="20">
        <f t="shared" si="0"/>
        <v>543</v>
      </c>
      <c r="H21" s="21">
        <f t="shared" si="4"/>
        <v>597.30000000000007</v>
      </c>
      <c r="I21" s="63">
        <v>4700</v>
      </c>
      <c r="J21" s="48">
        <f t="shared" si="5"/>
        <v>2552100</v>
      </c>
      <c r="K21" s="48">
        <f t="shared" si="1"/>
        <v>2424495</v>
      </c>
      <c r="L21" s="48">
        <f t="shared" si="2"/>
        <v>2041680</v>
      </c>
      <c r="M21" s="49">
        <f t="shared" si="3"/>
        <v>5500</v>
      </c>
    </row>
    <row r="22" spans="1:15" x14ac:dyDescent="0.2">
      <c r="A22" s="10">
        <v>21</v>
      </c>
      <c r="B22" s="10">
        <v>305</v>
      </c>
      <c r="C22" s="11">
        <v>3</v>
      </c>
      <c r="D22" s="12" t="s">
        <v>23</v>
      </c>
      <c r="E22" s="20">
        <v>527</v>
      </c>
      <c r="F22" s="20">
        <v>16</v>
      </c>
      <c r="G22" s="20">
        <f t="shared" si="0"/>
        <v>543</v>
      </c>
      <c r="H22" s="21">
        <f t="shared" si="4"/>
        <v>597.30000000000007</v>
      </c>
      <c r="I22" s="63">
        <v>4700</v>
      </c>
      <c r="J22" s="48">
        <f t="shared" si="5"/>
        <v>2552100</v>
      </c>
      <c r="K22" s="48">
        <f t="shared" si="1"/>
        <v>2424495</v>
      </c>
      <c r="L22" s="48">
        <f t="shared" si="2"/>
        <v>2041680</v>
      </c>
      <c r="M22" s="49">
        <f t="shared" si="3"/>
        <v>5500</v>
      </c>
    </row>
    <row r="23" spans="1:15" x14ac:dyDescent="0.2">
      <c r="A23" s="10">
        <v>22</v>
      </c>
      <c r="B23" s="10">
        <v>306</v>
      </c>
      <c r="C23" s="11">
        <v>3</v>
      </c>
      <c r="D23" s="12" t="s">
        <v>23</v>
      </c>
      <c r="E23" s="20">
        <v>527</v>
      </c>
      <c r="F23" s="20">
        <v>16</v>
      </c>
      <c r="G23" s="20">
        <f t="shared" si="0"/>
        <v>543</v>
      </c>
      <c r="H23" s="21">
        <f t="shared" si="4"/>
        <v>597.30000000000007</v>
      </c>
      <c r="I23" s="63">
        <v>4700</v>
      </c>
      <c r="J23" s="48">
        <f t="shared" si="5"/>
        <v>2552100</v>
      </c>
      <c r="K23" s="48">
        <f t="shared" si="1"/>
        <v>2424495</v>
      </c>
      <c r="L23" s="48">
        <f t="shared" si="2"/>
        <v>2041680</v>
      </c>
      <c r="M23" s="49">
        <f t="shared" si="3"/>
        <v>5500</v>
      </c>
    </row>
    <row r="24" spans="1:15" x14ac:dyDescent="0.2">
      <c r="A24" s="10">
        <v>23</v>
      </c>
      <c r="B24" s="13">
        <v>307</v>
      </c>
      <c r="C24" s="11">
        <v>3</v>
      </c>
      <c r="D24" s="12" t="s">
        <v>23</v>
      </c>
      <c r="E24" s="20">
        <v>527</v>
      </c>
      <c r="F24" s="20">
        <v>16</v>
      </c>
      <c r="G24" s="20">
        <f t="shared" si="0"/>
        <v>543</v>
      </c>
      <c r="H24" s="21">
        <f t="shared" si="4"/>
        <v>597.30000000000007</v>
      </c>
      <c r="I24" s="63">
        <v>4700</v>
      </c>
      <c r="J24" s="48">
        <f t="shared" si="5"/>
        <v>2552100</v>
      </c>
      <c r="K24" s="48">
        <f t="shared" si="1"/>
        <v>2424495</v>
      </c>
      <c r="L24" s="48">
        <f t="shared" si="2"/>
        <v>2041680</v>
      </c>
      <c r="M24" s="49">
        <f t="shared" si="3"/>
        <v>5500</v>
      </c>
    </row>
    <row r="25" spans="1:15" x14ac:dyDescent="0.2">
      <c r="A25" s="10">
        <v>24</v>
      </c>
      <c r="B25" s="10">
        <v>308</v>
      </c>
      <c r="C25" s="11">
        <v>3</v>
      </c>
      <c r="D25" s="12" t="s">
        <v>23</v>
      </c>
      <c r="E25" s="20">
        <v>527</v>
      </c>
      <c r="F25" s="20">
        <v>16</v>
      </c>
      <c r="G25" s="20">
        <f t="shared" si="0"/>
        <v>543</v>
      </c>
      <c r="H25" s="21">
        <f t="shared" si="4"/>
        <v>597.30000000000007</v>
      </c>
      <c r="I25" s="63">
        <v>4700</v>
      </c>
      <c r="J25" s="48">
        <f t="shared" si="5"/>
        <v>2552100</v>
      </c>
      <c r="K25" s="48">
        <f t="shared" si="1"/>
        <v>2424495</v>
      </c>
      <c r="L25" s="48">
        <f t="shared" si="2"/>
        <v>2041680</v>
      </c>
      <c r="M25" s="49">
        <f t="shared" si="3"/>
        <v>5500</v>
      </c>
    </row>
    <row r="26" spans="1:15" x14ac:dyDescent="0.2">
      <c r="A26" s="10">
        <v>25</v>
      </c>
      <c r="B26" s="10">
        <v>401</v>
      </c>
      <c r="C26" s="11">
        <v>4</v>
      </c>
      <c r="D26" s="12" t="s">
        <v>23</v>
      </c>
      <c r="E26" s="20">
        <v>527</v>
      </c>
      <c r="F26" s="20">
        <v>16</v>
      </c>
      <c r="G26" s="20">
        <f t="shared" si="0"/>
        <v>543</v>
      </c>
      <c r="H26" s="21">
        <f t="shared" si="4"/>
        <v>597.30000000000007</v>
      </c>
      <c r="I26" s="63">
        <v>4700</v>
      </c>
      <c r="J26" s="48">
        <f t="shared" si="5"/>
        <v>2552100</v>
      </c>
      <c r="K26" s="48">
        <f t="shared" si="1"/>
        <v>2424495</v>
      </c>
      <c r="L26" s="48">
        <f t="shared" si="2"/>
        <v>2041680</v>
      </c>
      <c r="M26" s="49">
        <f t="shared" si="3"/>
        <v>5500</v>
      </c>
    </row>
    <row r="27" spans="1:15" x14ac:dyDescent="0.2">
      <c r="A27" s="10">
        <v>26</v>
      </c>
      <c r="B27" s="10">
        <v>402</v>
      </c>
      <c r="C27" s="11">
        <v>4</v>
      </c>
      <c r="D27" s="12" t="s">
        <v>23</v>
      </c>
      <c r="E27" s="20">
        <v>527</v>
      </c>
      <c r="F27" s="20">
        <v>16</v>
      </c>
      <c r="G27" s="20">
        <f t="shared" si="0"/>
        <v>543</v>
      </c>
      <c r="H27" s="21">
        <f t="shared" si="4"/>
        <v>597.30000000000007</v>
      </c>
      <c r="I27" s="63">
        <v>4700</v>
      </c>
      <c r="J27" s="48">
        <f t="shared" si="5"/>
        <v>2552100</v>
      </c>
      <c r="K27" s="48">
        <f t="shared" si="1"/>
        <v>2424495</v>
      </c>
      <c r="L27" s="48">
        <f t="shared" si="2"/>
        <v>2041680</v>
      </c>
      <c r="M27" s="49">
        <f t="shared" si="3"/>
        <v>5500</v>
      </c>
    </row>
    <row r="28" spans="1:15" x14ac:dyDescent="0.2">
      <c r="A28" s="10">
        <v>27</v>
      </c>
      <c r="B28" s="10">
        <v>403</v>
      </c>
      <c r="C28" s="11">
        <v>4</v>
      </c>
      <c r="D28" s="12" t="s">
        <v>23</v>
      </c>
      <c r="E28" s="20">
        <v>527</v>
      </c>
      <c r="F28" s="20">
        <v>16</v>
      </c>
      <c r="G28" s="20">
        <f t="shared" si="0"/>
        <v>543</v>
      </c>
      <c r="H28" s="21">
        <f t="shared" si="4"/>
        <v>597.30000000000007</v>
      </c>
      <c r="I28" s="63">
        <v>4700</v>
      </c>
      <c r="J28" s="48">
        <f t="shared" si="5"/>
        <v>2552100</v>
      </c>
      <c r="K28" s="48">
        <f t="shared" si="1"/>
        <v>2424495</v>
      </c>
      <c r="L28" s="48">
        <f t="shared" si="2"/>
        <v>2041680</v>
      </c>
      <c r="M28" s="49">
        <f t="shared" si="3"/>
        <v>5500</v>
      </c>
    </row>
    <row r="29" spans="1:15" x14ac:dyDescent="0.2">
      <c r="A29" s="10">
        <v>28</v>
      </c>
      <c r="B29" s="10">
        <v>404</v>
      </c>
      <c r="C29" s="11">
        <v>4</v>
      </c>
      <c r="D29" s="12" t="s">
        <v>23</v>
      </c>
      <c r="E29" s="20">
        <v>527</v>
      </c>
      <c r="F29" s="20">
        <v>16</v>
      </c>
      <c r="G29" s="20">
        <f t="shared" si="0"/>
        <v>543</v>
      </c>
      <c r="H29" s="21">
        <f t="shared" si="4"/>
        <v>597.30000000000007</v>
      </c>
      <c r="I29" s="63">
        <v>4700</v>
      </c>
      <c r="J29" s="48">
        <f t="shared" si="5"/>
        <v>2552100</v>
      </c>
      <c r="K29" s="48">
        <f t="shared" si="1"/>
        <v>2424495</v>
      </c>
      <c r="L29" s="48">
        <f t="shared" si="2"/>
        <v>2041680</v>
      </c>
      <c r="M29" s="49">
        <f t="shared" si="3"/>
        <v>5500</v>
      </c>
    </row>
    <row r="30" spans="1:15" x14ac:dyDescent="0.2">
      <c r="A30" s="10">
        <v>29</v>
      </c>
      <c r="B30" s="10">
        <v>405</v>
      </c>
      <c r="C30" s="11">
        <v>4</v>
      </c>
      <c r="D30" s="12" t="s">
        <v>23</v>
      </c>
      <c r="E30" s="20">
        <v>527</v>
      </c>
      <c r="F30" s="20">
        <v>16</v>
      </c>
      <c r="G30" s="20">
        <f t="shared" si="0"/>
        <v>543</v>
      </c>
      <c r="H30" s="21">
        <f t="shared" si="4"/>
        <v>597.30000000000007</v>
      </c>
      <c r="I30" s="63">
        <v>4700</v>
      </c>
      <c r="J30" s="48">
        <f t="shared" si="5"/>
        <v>2552100</v>
      </c>
      <c r="K30" s="48">
        <f t="shared" si="1"/>
        <v>2424495</v>
      </c>
      <c r="L30" s="48">
        <f t="shared" si="2"/>
        <v>2041680</v>
      </c>
      <c r="M30" s="49">
        <f t="shared" si="3"/>
        <v>5500</v>
      </c>
    </row>
    <row r="31" spans="1:15" x14ac:dyDescent="0.2">
      <c r="A31" s="10">
        <v>30</v>
      </c>
      <c r="B31" s="10">
        <v>406</v>
      </c>
      <c r="C31" s="11">
        <v>4</v>
      </c>
      <c r="D31" s="12" t="s">
        <v>23</v>
      </c>
      <c r="E31" s="20">
        <v>527</v>
      </c>
      <c r="F31" s="20">
        <v>16</v>
      </c>
      <c r="G31" s="20">
        <f t="shared" si="0"/>
        <v>543</v>
      </c>
      <c r="H31" s="21">
        <f t="shared" si="4"/>
        <v>597.30000000000007</v>
      </c>
      <c r="I31" s="63">
        <v>4700</v>
      </c>
      <c r="J31" s="48">
        <f t="shared" si="5"/>
        <v>2552100</v>
      </c>
      <c r="K31" s="48">
        <f t="shared" si="1"/>
        <v>2424495</v>
      </c>
      <c r="L31" s="48">
        <f t="shared" si="2"/>
        <v>2041680</v>
      </c>
      <c r="M31" s="49">
        <f t="shared" si="3"/>
        <v>5500</v>
      </c>
    </row>
    <row r="32" spans="1:15" x14ac:dyDescent="0.2">
      <c r="A32" s="10">
        <v>31</v>
      </c>
      <c r="B32" s="10">
        <v>407</v>
      </c>
      <c r="C32" s="11">
        <v>4</v>
      </c>
      <c r="D32" s="12" t="s">
        <v>23</v>
      </c>
      <c r="E32" s="20">
        <v>527</v>
      </c>
      <c r="F32" s="20">
        <v>16</v>
      </c>
      <c r="G32" s="20">
        <f t="shared" si="0"/>
        <v>543</v>
      </c>
      <c r="H32" s="21">
        <f t="shared" si="4"/>
        <v>597.30000000000007</v>
      </c>
      <c r="I32" s="63">
        <v>4700</v>
      </c>
      <c r="J32" s="48">
        <f t="shared" si="5"/>
        <v>2552100</v>
      </c>
      <c r="K32" s="48">
        <f t="shared" si="1"/>
        <v>2424495</v>
      </c>
      <c r="L32" s="48">
        <f t="shared" si="2"/>
        <v>2041680</v>
      </c>
      <c r="M32" s="49">
        <f t="shared" si="3"/>
        <v>5500</v>
      </c>
    </row>
    <row r="33" spans="1:13" x14ac:dyDescent="0.2">
      <c r="A33" s="10">
        <v>32</v>
      </c>
      <c r="B33" s="10">
        <v>408</v>
      </c>
      <c r="C33" s="11">
        <v>4</v>
      </c>
      <c r="D33" s="12" t="s">
        <v>23</v>
      </c>
      <c r="E33" s="20">
        <v>527</v>
      </c>
      <c r="F33" s="20">
        <v>16</v>
      </c>
      <c r="G33" s="20">
        <f t="shared" si="0"/>
        <v>543</v>
      </c>
      <c r="H33" s="21">
        <f t="shared" si="4"/>
        <v>597.30000000000007</v>
      </c>
      <c r="I33" s="63">
        <v>4700</v>
      </c>
      <c r="J33" s="48">
        <f t="shared" si="5"/>
        <v>2552100</v>
      </c>
      <c r="K33" s="48">
        <f t="shared" si="1"/>
        <v>2424495</v>
      </c>
      <c r="L33" s="48">
        <f t="shared" si="2"/>
        <v>2041680</v>
      </c>
      <c r="M33" s="49">
        <f t="shared" si="3"/>
        <v>5500</v>
      </c>
    </row>
    <row r="34" spans="1:13" x14ac:dyDescent="0.2">
      <c r="A34" s="10">
        <v>33</v>
      </c>
      <c r="B34" s="10">
        <v>501</v>
      </c>
      <c r="C34" s="11">
        <v>5</v>
      </c>
      <c r="D34" s="12" t="s">
        <v>23</v>
      </c>
      <c r="E34" s="20">
        <v>527</v>
      </c>
      <c r="F34" s="20">
        <v>16</v>
      </c>
      <c r="G34" s="20">
        <f t="shared" si="0"/>
        <v>543</v>
      </c>
      <c r="H34" s="21">
        <f t="shared" si="4"/>
        <v>597.30000000000007</v>
      </c>
      <c r="I34" s="63">
        <v>4700</v>
      </c>
      <c r="J34" s="48">
        <f t="shared" si="5"/>
        <v>2552100</v>
      </c>
      <c r="K34" s="48">
        <f t="shared" si="1"/>
        <v>2424495</v>
      </c>
      <c r="L34" s="48">
        <f t="shared" si="2"/>
        <v>2041680</v>
      </c>
      <c r="M34" s="49">
        <f t="shared" si="3"/>
        <v>5500</v>
      </c>
    </row>
    <row r="35" spans="1:13" x14ac:dyDescent="0.2">
      <c r="A35" s="10">
        <v>34</v>
      </c>
      <c r="B35" s="10">
        <v>502</v>
      </c>
      <c r="C35" s="11">
        <v>5</v>
      </c>
      <c r="D35" s="12" t="s">
        <v>23</v>
      </c>
      <c r="E35" s="20">
        <v>527</v>
      </c>
      <c r="F35" s="20">
        <v>16</v>
      </c>
      <c r="G35" s="20">
        <f t="shared" si="0"/>
        <v>543</v>
      </c>
      <c r="H35" s="21">
        <f t="shared" si="4"/>
        <v>597.30000000000007</v>
      </c>
      <c r="I35" s="63">
        <v>4700</v>
      </c>
      <c r="J35" s="48">
        <f t="shared" si="5"/>
        <v>2552100</v>
      </c>
      <c r="K35" s="48">
        <f t="shared" si="1"/>
        <v>2424495</v>
      </c>
      <c r="L35" s="48">
        <f t="shared" si="2"/>
        <v>2041680</v>
      </c>
      <c r="M35" s="49">
        <f t="shared" si="3"/>
        <v>5500</v>
      </c>
    </row>
    <row r="36" spans="1:13" x14ac:dyDescent="0.2">
      <c r="A36" s="10">
        <v>35</v>
      </c>
      <c r="B36" s="10">
        <v>503</v>
      </c>
      <c r="C36" s="11">
        <v>5</v>
      </c>
      <c r="D36" s="12" t="s">
        <v>23</v>
      </c>
      <c r="E36" s="20">
        <v>527</v>
      </c>
      <c r="F36" s="20">
        <v>16</v>
      </c>
      <c r="G36" s="20">
        <f t="shared" si="0"/>
        <v>543</v>
      </c>
      <c r="H36" s="21">
        <f t="shared" si="4"/>
        <v>597.30000000000007</v>
      </c>
      <c r="I36" s="63">
        <v>4700</v>
      </c>
      <c r="J36" s="48">
        <f t="shared" si="5"/>
        <v>2552100</v>
      </c>
      <c r="K36" s="48">
        <f t="shared" si="1"/>
        <v>2424495</v>
      </c>
      <c r="L36" s="48">
        <f t="shared" si="2"/>
        <v>2041680</v>
      </c>
      <c r="M36" s="49">
        <f t="shared" si="3"/>
        <v>5500</v>
      </c>
    </row>
    <row r="37" spans="1:13" x14ac:dyDescent="0.2">
      <c r="A37" s="10">
        <v>36</v>
      </c>
      <c r="B37" s="10">
        <v>504</v>
      </c>
      <c r="C37" s="11">
        <v>5</v>
      </c>
      <c r="D37" s="12" t="s">
        <v>23</v>
      </c>
      <c r="E37" s="20">
        <v>527</v>
      </c>
      <c r="F37" s="20">
        <v>16</v>
      </c>
      <c r="G37" s="20">
        <f t="shared" si="0"/>
        <v>543</v>
      </c>
      <c r="H37" s="21">
        <f t="shared" si="4"/>
        <v>597.30000000000007</v>
      </c>
      <c r="I37" s="63">
        <v>4700</v>
      </c>
      <c r="J37" s="48">
        <f t="shared" si="5"/>
        <v>2552100</v>
      </c>
      <c r="K37" s="48">
        <f t="shared" si="1"/>
        <v>2424495</v>
      </c>
      <c r="L37" s="48">
        <f t="shared" si="2"/>
        <v>2041680</v>
      </c>
      <c r="M37" s="49">
        <f t="shared" si="3"/>
        <v>5500</v>
      </c>
    </row>
    <row r="38" spans="1:13" x14ac:dyDescent="0.2">
      <c r="A38" s="10">
        <v>37</v>
      </c>
      <c r="B38" s="10">
        <v>505</v>
      </c>
      <c r="C38" s="11">
        <v>5</v>
      </c>
      <c r="D38" s="12" t="s">
        <v>23</v>
      </c>
      <c r="E38" s="20">
        <v>527</v>
      </c>
      <c r="F38" s="20">
        <v>16</v>
      </c>
      <c r="G38" s="20">
        <f t="shared" si="0"/>
        <v>543</v>
      </c>
      <c r="H38" s="21">
        <f t="shared" si="4"/>
        <v>597.30000000000007</v>
      </c>
      <c r="I38" s="63">
        <v>4700</v>
      </c>
      <c r="J38" s="48">
        <f t="shared" si="5"/>
        <v>2552100</v>
      </c>
      <c r="K38" s="48">
        <f t="shared" si="1"/>
        <v>2424495</v>
      </c>
      <c r="L38" s="48">
        <f t="shared" si="2"/>
        <v>2041680</v>
      </c>
      <c r="M38" s="49">
        <f t="shared" si="3"/>
        <v>5500</v>
      </c>
    </row>
    <row r="39" spans="1:13" x14ac:dyDescent="0.2">
      <c r="A39" s="10">
        <v>38</v>
      </c>
      <c r="B39" s="10">
        <v>506</v>
      </c>
      <c r="C39" s="11">
        <v>5</v>
      </c>
      <c r="D39" s="12" t="s">
        <v>23</v>
      </c>
      <c r="E39" s="20">
        <v>527</v>
      </c>
      <c r="F39" s="20">
        <v>16</v>
      </c>
      <c r="G39" s="20">
        <f t="shared" si="0"/>
        <v>543</v>
      </c>
      <c r="H39" s="21">
        <f t="shared" si="4"/>
        <v>597.30000000000007</v>
      </c>
      <c r="I39" s="63">
        <v>4700</v>
      </c>
      <c r="J39" s="48">
        <f t="shared" si="5"/>
        <v>2552100</v>
      </c>
      <c r="K39" s="48">
        <f t="shared" si="1"/>
        <v>2424495</v>
      </c>
      <c r="L39" s="48">
        <f t="shared" si="2"/>
        <v>2041680</v>
      </c>
      <c r="M39" s="49">
        <f t="shared" si="3"/>
        <v>5500</v>
      </c>
    </row>
    <row r="40" spans="1:13" x14ac:dyDescent="0.2">
      <c r="A40" s="10">
        <v>39</v>
      </c>
      <c r="B40" s="10">
        <v>507</v>
      </c>
      <c r="C40" s="11">
        <v>5</v>
      </c>
      <c r="D40" s="12" t="s">
        <v>23</v>
      </c>
      <c r="E40" s="20">
        <v>527</v>
      </c>
      <c r="F40" s="20">
        <v>16</v>
      </c>
      <c r="G40" s="20">
        <f t="shared" si="0"/>
        <v>543</v>
      </c>
      <c r="H40" s="21">
        <f t="shared" si="4"/>
        <v>597.30000000000007</v>
      </c>
      <c r="I40" s="63">
        <v>4700</v>
      </c>
      <c r="J40" s="48">
        <f t="shared" si="5"/>
        <v>2552100</v>
      </c>
      <c r="K40" s="48">
        <f t="shared" si="1"/>
        <v>2424495</v>
      </c>
      <c r="L40" s="48">
        <f t="shared" si="2"/>
        <v>2041680</v>
      </c>
      <c r="M40" s="49">
        <f t="shared" si="3"/>
        <v>5500</v>
      </c>
    </row>
    <row r="41" spans="1:13" x14ac:dyDescent="0.2">
      <c r="A41" s="10">
        <v>40</v>
      </c>
      <c r="B41" s="10">
        <v>508</v>
      </c>
      <c r="C41" s="11">
        <v>5</v>
      </c>
      <c r="D41" s="12" t="s">
        <v>23</v>
      </c>
      <c r="E41" s="20">
        <v>527</v>
      </c>
      <c r="F41" s="20">
        <v>16</v>
      </c>
      <c r="G41" s="20">
        <f t="shared" si="0"/>
        <v>543</v>
      </c>
      <c r="H41" s="21">
        <f t="shared" si="4"/>
        <v>597.30000000000007</v>
      </c>
      <c r="I41" s="63">
        <v>4700</v>
      </c>
      <c r="J41" s="48">
        <f t="shared" si="5"/>
        <v>2552100</v>
      </c>
      <c r="K41" s="48">
        <f t="shared" si="1"/>
        <v>2424495</v>
      </c>
      <c r="L41" s="48">
        <f t="shared" si="2"/>
        <v>2041680</v>
      </c>
      <c r="M41" s="49">
        <f t="shared" si="3"/>
        <v>5500</v>
      </c>
    </row>
    <row r="42" spans="1:13" x14ac:dyDescent="0.2">
      <c r="A42" s="10">
        <v>41</v>
      </c>
      <c r="B42" s="10">
        <v>601</v>
      </c>
      <c r="C42" s="20">
        <v>6</v>
      </c>
      <c r="D42" s="12" t="s">
        <v>23</v>
      </c>
      <c r="E42" s="20">
        <v>527</v>
      </c>
      <c r="F42" s="20">
        <v>16</v>
      </c>
      <c r="G42" s="20">
        <f t="shared" si="0"/>
        <v>543</v>
      </c>
      <c r="H42" s="21">
        <f t="shared" si="4"/>
        <v>597.30000000000007</v>
      </c>
      <c r="I42" s="63">
        <v>4700</v>
      </c>
      <c r="J42" s="48">
        <f t="shared" si="5"/>
        <v>2552100</v>
      </c>
      <c r="K42" s="48">
        <f t="shared" si="1"/>
        <v>2424495</v>
      </c>
      <c r="L42" s="48">
        <f t="shared" si="2"/>
        <v>2041680</v>
      </c>
      <c r="M42" s="49">
        <f t="shared" si="3"/>
        <v>5500</v>
      </c>
    </row>
    <row r="43" spans="1:13" x14ac:dyDescent="0.2">
      <c r="A43" s="10">
        <v>42</v>
      </c>
      <c r="B43" s="10">
        <v>602</v>
      </c>
      <c r="C43" s="20">
        <v>6</v>
      </c>
      <c r="D43" s="12" t="s">
        <v>23</v>
      </c>
      <c r="E43" s="20">
        <v>527</v>
      </c>
      <c r="F43" s="20">
        <v>16</v>
      </c>
      <c r="G43" s="20">
        <f t="shared" si="0"/>
        <v>543</v>
      </c>
      <c r="H43" s="21">
        <f t="shared" si="4"/>
        <v>597.30000000000007</v>
      </c>
      <c r="I43" s="63">
        <v>4700</v>
      </c>
      <c r="J43" s="48">
        <f t="shared" si="5"/>
        <v>2552100</v>
      </c>
      <c r="K43" s="48">
        <f t="shared" si="1"/>
        <v>2424495</v>
      </c>
      <c r="L43" s="48">
        <f t="shared" si="2"/>
        <v>2041680</v>
      </c>
      <c r="M43" s="49">
        <f t="shared" si="3"/>
        <v>5500</v>
      </c>
    </row>
    <row r="44" spans="1:13" x14ac:dyDescent="0.2">
      <c r="A44" s="10">
        <v>43</v>
      </c>
      <c r="B44" s="10">
        <v>603</v>
      </c>
      <c r="C44" s="20">
        <v>6</v>
      </c>
      <c r="D44" s="12" t="s">
        <v>23</v>
      </c>
      <c r="E44" s="20">
        <v>527</v>
      </c>
      <c r="F44" s="20">
        <v>16</v>
      </c>
      <c r="G44" s="20">
        <f t="shared" si="0"/>
        <v>543</v>
      </c>
      <c r="H44" s="21">
        <f t="shared" si="4"/>
        <v>597.30000000000007</v>
      </c>
      <c r="I44" s="63">
        <v>4700</v>
      </c>
      <c r="J44" s="48">
        <f t="shared" si="5"/>
        <v>2552100</v>
      </c>
      <c r="K44" s="48">
        <f t="shared" si="1"/>
        <v>2424495</v>
      </c>
      <c r="L44" s="48">
        <f t="shared" si="2"/>
        <v>2041680</v>
      </c>
      <c r="M44" s="49">
        <f t="shared" si="3"/>
        <v>5500</v>
      </c>
    </row>
    <row r="45" spans="1:13" x14ac:dyDescent="0.2">
      <c r="A45" s="10">
        <v>44</v>
      </c>
      <c r="B45" s="10">
        <v>604</v>
      </c>
      <c r="C45" s="20">
        <v>6</v>
      </c>
      <c r="D45" s="12" t="s">
        <v>23</v>
      </c>
      <c r="E45" s="20">
        <v>527</v>
      </c>
      <c r="F45" s="20">
        <v>16</v>
      </c>
      <c r="G45" s="20">
        <f t="shared" si="0"/>
        <v>543</v>
      </c>
      <c r="H45" s="21">
        <f t="shared" si="4"/>
        <v>597.30000000000007</v>
      </c>
      <c r="I45" s="63">
        <v>4700</v>
      </c>
      <c r="J45" s="48">
        <f t="shared" si="5"/>
        <v>2552100</v>
      </c>
      <c r="K45" s="48">
        <f t="shared" si="1"/>
        <v>2424495</v>
      </c>
      <c r="L45" s="48">
        <f t="shared" si="2"/>
        <v>2041680</v>
      </c>
      <c r="M45" s="49">
        <f t="shared" si="3"/>
        <v>5500</v>
      </c>
    </row>
    <row r="46" spans="1:13" x14ac:dyDescent="0.2">
      <c r="A46" s="10">
        <v>45</v>
      </c>
      <c r="B46" s="10">
        <v>605</v>
      </c>
      <c r="C46" s="20">
        <v>6</v>
      </c>
      <c r="D46" s="12" t="s">
        <v>23</v>
      </c>
      <c r="E46" s="20">
        <v>527</v>
      </c>
      <c r="F46" s="20">
        <v>16</v>
      </c>
      <c r="G46" s="20">
        <f t="shared" si="0"/>
        <v>543</v>
      </c>
      <c r="H46" s="21">
        <f t="shared" si="4"/>
        <v>597.30000000000007</v>
      </c>
      <c r="I46" s="63">
        <v>4700</v>
      </c>
      <c r="J46" s="48">
        <f t="shared" si="5"/>
        <v>2552100</v>
      </c>
      <c r="K46" s="48">
        <f t="shared" si="1"/>
        <v>2424495</v>
      </c>
      <c r="L46" s="48">
        <f t="shared" si="2"/>
        <v>2041680</v>
      </c>
      <c r="M46" s="49">
        <f t="shared" si="3"/>
        <v>5500</v>
      </c>
    </row>
    <row r="47" spans="1:13" x14ac:dyDescent="0.2">
      <c r="A47" s="10">
        <v>46</v>
      </c>
      <c r="B47" s="10">
        <v>606</v>
      </c>
      <c r="C47" s="20">
        <v>6</v>
      </c>
      <c r="D47" s="12" t="s">
        <v>23</v>
      </c>
      <c r="E47" s="20">
        <v>527</v>
      </c>
      <c r="F47" s="20">
        <v>16</v>
      </c>
      <c r="G47" s="20">
        <f t="shared" si="0"/>
        <v>543</v>
      </c>
      <c r="H47" s="21">
        <f t="shared" si="4"/>
        <v>597.30000000000007</v>
      </c>
      <c r="I47" s="63">
        <v>4700</v>
      </c>
      <c r="J47" s="48">
        <f t="shared" si="5"/>
        <v>2552100</v>
      </c>
      <c r="K47" s="48">
        <f t="shared" si="1"/>
        <v>2424495</v>
      </c>
      <c r="L47" s="48">
        <f t="shared" si="2"/>
        <v>2041680</v>
      </c>
      <c r="M47" s="49">
        <f t="shared" si="3"/>
        <v>5500</v>
      </c>
    </row>
    <row r="48" spans="1:13" x14ac:dyDescent="0.2">
      <c r="A48" s="10">
        <v>47</v>
      </c>
      <c r="B48" s="10">
        <v>607</v>
      </c>
      <c r="C48" s="20">
        <v>6</v>
      </c>
      <c r="D48" s="12" t="s">
        <v>23</v>
      </c>
      <c r="E48" s="20">
        <v>527</v>
      </c>
      <c r="F48" s="20">
        <v>16</v>
      </c>
      <c r="G48" s="20">
        <f t="shared" si="0"/>
        <v>543</v>
      </c>
      <c r="H48" s="21">
        <f t="shared" si="4"/>
        <v>597.30000000000007</v>
      </c>
      <c r="I48" s="63">
        <v>4700</v>
      </c>
      <c r="J48" s="48">
        <f t="shared" si="5"/>
        <v>2552100</v>
      </c>
      <c r="K48" s="48">
        <f t="shared" si="1"/>
        <v>2424495</v>
      </c>
      <c r="L48" s="48">
        <f t="shared" si="2"/>
        <v>2041680</v>
      </c>
      <c r="M48" s="49">
        <f t="shared" si="3"/>
        <v>5500</v>
      </c>
    </row>
    <row r="49" spans="1:14" x14ac:dyDescent="0.2">
      <c r="A49" s="10">
        <v>48</v>
      </c>
      <c r="B49" s="10">
        <v>608</v>
      </c>
      <c r="C49" s="20">
        <v>6</v>
      </c>
      <c r="D49" s="12" t="s">
        <v>23</v>
      </c>
      <c r="E49" s="20">
        <v>527</v>
      </c>
      <c r="F49" s="20">
        <v>16</v>
      </c>
      <c r="G49" s="20">
        <f t="shared" si="0"/>
        <v>543</v>
      </c>
      <c r="H49" s="21">
        <f t="shared" si="4"/>
        <v>597.30000000000007</v>
      </c>
      <c r="I49" s="63">
        <v>4700</v>
      </c>
      <c r="J49" s="48">
        <f t="shared" si="5"/>
        <v>2552100</v>
      </c>
      <c r="K49" s="48">
        <f t="shared" si="1"/>
        <v>2424495</v>
      </c>
      <c r="L49" s="48">
        <f t="shared" si="2"/>
        <v>2041680</v>
      </c>
      <c r="M49" s="49">
        <f t="shared" si="3"/>
        <v>5500</v>
      </c>
    </row>
    <row r="50" spans="1:14" x14ac:dyDescent="0.2">
      <c r="A50" s="10">
        <v>49</v>
      </c>
      <c r="B50" s="10">
        <v>701</v>
      </c>
      <c r="C50" s="20">
        <v>7</v>
      </c>
      <c r="D50" s="12" t="s">
        <v>23</v>
      </c>
      <c r="E50" s="20">
        <v>527</v>
      </c>
      <c r="F50" s="20">
        <v>16</v>
      </c>
      <c r="G50" s="20">
        <f t="shared" si="0"/>
        <v>543</v>
      </c>
      <c r="H50" s="21">
        <f t="shared" si="4"/>
        <v>597.30000000000007</v>
      </c>
      <c r="I50" s="63">
        <v>4700</v>
      </c>
      <c r="J50" s="48">
        <f t="shared" si="5"/>
        <v>2552100</v>
      </c>
      <c r="K50" s="48">
        <f t="shared" si="1"/>
        <v>2424495</v>
      </c>
      <c r="L50" s="48">
        <f t="shared" si="2"/>
        <v>2041680</v>
      </c>
      <c r="M50" s="49">
        <f t="shared" si="3"/>
        <v>5500</v>
      </c>
    </row>
    <row r="51" spans="1:14" x14ac:dyDescent="0.2">
      <c r="A51" s="10">
        <v>50</v>
      </c>
      <c r="B51" s="10">
        <v>702</v>
      </c>
      <c r="C51" s="20">
        <v>7</v>
      </c>
      <c r="D51" s="12" t="s">
        <v>23</v>
      </c>
      <c r="E51" s="20">
        <v>527</v>
      </c>
      <c r="F51" s="20">
        <v>16</v>
      </c>
      <c r="G51" s="20">
        <f t="shared" si="0"/>
        <v>543</v>
      </c>
      <c r="H51" s="21">
        <f t="shared" si="4"/>
        <v>597.30000000000007</v>
      </c>
      <c r="I51" s="63">
        <v>4700</v>
      </c>
      <c r="J51" s="48">
        <f t="shared" si="5"/>
        <v>2552100</v>
      </c>
      <c r="K51" s="48">
        <f t="shared" si="1"/>
        <v>2424495</v>
      </c>
      <c r="L51" s="48">
        <f t="shared" si="2"/>
        <v>2041680</v>
      </c>
      <c r="M51" s="49">
        <f t="shared" si="3"/>
        <v>5500</v>
      </c>
    </row>
    <row r="52" spans="1:14" x14ac:dyDescent="0.2">
      <c r="A52" s="10">
        <v>51</v>
      </c>
      <c r="B52" s="10">
        <v>703</v>
      </c>
      <c r="C52" s="20">
        <v>7</v>
      </c>
      <c r="D52" s="12" t="s">
        <v>23</v>
      </c>
      <c r="E52" s="20">
        <v>527</v>
      </c>
      <c r="F52" s="20">
        <v>16</v>
      </c>
      <c r="G52" s="20">
        <f t="shared" si="0"/>
        <v>543</v>
      </c>
      <c r="H52" s="21">
        <f t="shared" si="4"/>
        <v>597.30000000000007</v>
      </c>
      <c r="I52" s="63">
        <v>4700</v>
      </c>
      <c r="J52" s="48">
        <f t="shared" si="5"/>
        <v>2552100</v>
      </c>
      <c r="K52" s="48">
        <f t="shared" si="1"/>
        <v>2424495</v>
      </c>
      <c r="L52" s="48">
        <f t="shared" si="2"/>
        <v>2041680</v>
      </c>
      <c r="M52" s="49">
        <f t="shared" si="3"/>
        <v>5500</v>
      </c>
    </row>
    <row r="53" spans="1:14" x14ac:dyDescent="0.2">
      <c r="A53" s="10">
        <v>52</v>
      </c>
      <c r="B53" s="10">
        <v>704</v>
      </c>
      <c r="C53" s="20">
        <v>7</v>
      </c>
      <c r="D53" s="12" t="s">
        <v>23</v>
      </c>
      <c r="E53" s="20">
        <v>527</v>
      </c>
      <c r="F53" s="20">
        <v>16</v>
      </c>
      <c r="G53" s="20">
        <f t="shared" si="0"/>
        <v>543</v>
      </c>
      <c r="H53" s="21">
        <f t="shared" si="4"/>
        <v>597.30000000000007</v>
      </c>
      <c r="I53" s="63">
        <v>4700</v>
      </c>
      <c r="J53" s="48">
        <f t="shared" si="5"/>
        <v>2552100</v>
      </c>
      <c r="K53" s="48">
        <f t="shared" si="1"/>
        <v>2424495</v>
      </c>
      <c r="L53" s="48">
        <f t="shared" si="2"/>
        <v>2041680</v>
      </c>
      <c r="M53" s="49">
        <f t="shared" si="3"/>
        <v>5500</v>
      </c>
    </row>
    <row r="54" spans="1:14" x14ac:dyDescent="0.2">
      <c r="A54" s="10">
        <v>53</v>
      </c>
      <c r="B54" s="10">
        <v>705</v>
      </c>
      <c r="C54" s="20">
        <v>7</v>
      </c>
      <c r="D54" s="12" t="s">
        <v>23</v>
      </c>
      <c r="E54" s="20">
        <v>527</v>
      </c>
      <c r="F54" s="20">
        <v>16</v>
      </c>
      <c r="G54" s="20">
        <f t="shared" si="0"/>
        <v>543</v>
      </c>
      <c r="H54" s="21">
        <f t="shared" si="4"/>
        <v>597.30000000000007</v>
      </c>
      <c r="I54" s="63">
        <v>4700</v>
      </c>
      <c r="J54" s="48">
        <f t="shared" si="5"/>
        <v>2552100</v>
      </c>
      <c r="K54" s="48">
        <f t="shared" si="1"/>
        <v>2424495</v>
      </c>
      <c r="L54" s="48">
        <f t="shared" si="2"/>
        <v>2041680</v>
      </c>
      <c r="M54" s="49">
        <f t="shared" si="3"/>
        <v>5500</v>
      </c>
    </row>
    <row r="55" spans="1:14" x14ac:dyDescent="0.2">
      <c r="A55" s="10">
        <v>54</v>
      </c>
      <c r="B55" s="10">
        <v>706</v>
      </c>
      <c r="C55" s="20">
        <v>7</v>
      </c>
      <c r="D55" s="12" t="s">
        <v>23</v>
      </c>
      <c r="E55" s="20">
        <v>527</v>
      </c>
      <c r="F55" s="20">
        <v>16</v>
      </c>
      <c r="G55" s="20">
        <f t="shared" si="0"/>
        <v>543</v>
      </c>
      <c r="H55" s="21">
        <f t="shared" si="4"/>
        <v>597.30000000000007</v>
      </c>
      <c r="I55" s="63">
        <v>4700</v>
      </c>
      <c r="J55" s="48">
        <f t="shared" si="5"/>
        <v>2552100</v>
      </c>
      <c r="K55" s="48">
        <f t="shared" si="1"/>
        <v>2424495</v>
      </c>
      <c r="L55" s="48">
        <f t="shared" si="2"/>
        <v>2041680</v>
      </c>
      <c r="M55" s="49">
        <f t="shared" si="3"/>
        <v>5500</v>
      </c>
    </row>
    <row r="56" spans="1:14" x14ac:dyDescent="0.2">
      <c r="A56" s="10">
        <v>55</v>
      </c>
      <c r="B56" s="10">
        <v>707</v>
      </c>
      <c r="C56" s="20">
        <v>7</v>
      </c>
      <c r="D56" s="12" t="s">
        <v>23</v>
      </c>
      <c r="E56" s="20">
        <v>527</v>
      </c>
      <c r="F56" s="20">
        <v>16</v>
      </c>
      <c r="G56" s="20">
        <f t="shared" si="0"/>
        <v>543</v>
      </c>
      <c r="H56" s="21">
        <f t="shared" si="4"/>
        <v>597.30000000000007</v>
      </c>
      <c r="I56" s="63">
        <v>4700</v>
      </c>
      <c r="J56" s="48">
        <f t="shared" si="5"/>
        <v>2552100</v>
      </c>
      <c r="K56" s="48">
        <f t="shared" si="1"/>
        <v>2424495</v>
      </c>
      <c r="L56" s="48">
        <f t="shared" si="2"/>
        <v>2041680</v>
      </c>
      <c r="M56" s="49">
        <f t="shared" si="3"/>
        <v>5500</v>
      </c>
    </row>
    <row r="57" spans="1:14" x14ac:dyDescent="0.2">
      <c r="A57" s="10">
        <v>56</v>
      </c>
      <c r="B57" s="10">
        <v>708</v>
      </c>
      <c r="C57" s="20">
        <v>7</v>
      </c>
      <c r="D57" s="12" t="s">
        <v>23</v>
      </c>
      <c r="E57" s="20">
        <v>527</v>
      </c>
      <c r="F57" s="20">
        <v>16</v>
      </c>
      <c r="G57" s="20">
        <f t="shared" si="0"/>
        <v>543</v>
      </c>
      <c r="H57" s="21">
        <f t="shared" si="4"/>
        <v>597.30000000000007</v>
      </c>
      <c r="I57" s="63">
        <v>4700</v>
      </c>
      <c r="J57" s="48">
        <f t="shared" si="5"/>
        <v>2552100</v>
      </c>
      <c r="K57" s="48">
        <f t="shared" si="1"/>
        <v>2424495</v>
      </c>
      <c r="L57" s="48">
        <f t="shared" si="2"/>
        <v>2041680</v>
      </c>
      <c r="M57" s="49">
        <f t="shared" si="3"/>
        <v>5500</v>
      </c>
    </row>
    <row r="58" spans="1:14" x14ac:dyDescent="0.2">
      <c r="A58" s="60" t="s">
        <v>2</v>
      </c>
      <c r="B58" s="61"/>
      <c r="C58" s="61"/>
      <c r="D58" s="62"/>
      <c r="E58" s="16">
        <f>SUM(E2:E57)</f>
        <v>29512</v>
      </c>
      <c r="F58" s="16">
        <f>SUM(F2:F57)</f>
        <v>896</v>
      </c>
      <c r="G58" s="16">
        <f>SUM(G2:G57)</f>
        <v>30408</v>
      </c>
      <c r="H58" s="16">
        <f>SUM(H2:H57)</f>
        <v>33448.799999999974</v>
      </c>
      <c r="I58" s="50"/>
      <c r="J58" s="51">
        <f>SUM(J2:J57)</f>
        <v>142917600</v>
      </c>
      <c r="K58" s="51">
        <f>SUM(K2:K57)</f>
        <v>135771720</v>
      </c>
      <c r="L58" s="51">
        <f>SUM(L2:L57)</f>
        <v>114334080</v>
      </c>
      <c r="M58" s="52"/>
    </row>
    <row r="59" spans="1:14" x14ac:dyDescent="0.2">
      <c r="I59" s="22"/>
    </row>
    <row r="61" spans="1:14" x14ac:dyDescent="0.2">
      <c r="C61" s="28"/>
      <c r="F61" s="27"/>
      <c r="G61" s="19"/>
      <c r="H61" s="22"/>
      <c r="J61" s="22"/>
      <c r="K61" s="22"/>
      <c r="L61" s="22"/>
    </row>
    <row r="62" spans="1:14" x14ac:dyDescent="0.2">
      <c r="C62" s="28"/>
      <c r="F62" s="27"/>
      <c r="G62" s="19"/>
      <c r="H62" s="22"/>
      <c r="J62" s="22"/>
      <c r="K62" s="22"/>
      <c r="L62" s="22"/>
    </row>
    <row r="63" spans="1:14" x14ac:dyDescent="0.2">
      <c r="C63" s="28"/>
      <c r="F63" s="27"/>
      <c r="G63" s="19"/>
      <c r="H63" s="22"/>
      <c r="J63" s="22"/>
      <c r="K63" s="22"/>
      <c r="L63" s="22"/>
      <c r="N63" s="19">
        <f>H58*2300</f>
        <v>76932239.99999994</v>
      </c>
    </row>
    <row r="64" spans="1:14" x14ac:dyDescent="0.2">
      <c r="C64" s="28"/>
      <c r="F64" s="27"/>
      <c r="G64" s="19"/>
      <c r="H64" s="22"/>
      <c r="J64" s="22"/>
      <c r="K64" s="22"/>
      <c r="L64" s="22"/>
      <c r="N64" s="19">
        <f>N63*89%</f>
        <v>68469693.599999949</v>
      </c>
    </row>
    <row r="65" spans="3:12" x14ac:dyDescent="0.2">
      <c r="C65" s="28"/>
      <c r="F65" s="27"/>
      <c r="G65" s="19"/>
      <c r="H65" s="22"/>
      <c r="J65" s="22"/>
      <c r="K65" s="22"/>
      <c r="L65" s="22"/>
    </row>
    <row r="66" spans="3:12" x14ac:dyDescent="0.2">
      <c r="C66" s="28"/>
      <c r="F66" s="27"/>
      <c r="G66" s="19"/>
      <c r="H66" s="22"/>
      <c r="J66" s="22"/>
      <c r="K66" s="22"/>
      <c r="L66" s="22"/>
    </row>
    <row r="67" spans="3:12" x14ac:dyDescent="0.2">
      <c r="C67" s="28"/>
      <c r="F67" s="27"/>
      <c r="G67" s="19"/>
      <c r="H67" s="22"/>
      <c r="J67" s="22"/>
      <c r="K67" s="22"/>
      <c r="L67" s="22"/>
    </row>
    <row r="68" spans="3:12" x14ac:dyDescent="0.2">
      <c r="C68" s="28"/>
      <c r="F68" s="27"/>
      <c r="G68" s="19"/>
      <c r="H68" s="22"/>
      <c r="J68" s="22"/>
      <c r="K68" s="22"/>
      <c r="L68" s="22"/>
    </row>
    <row r="69" spans="3:12" x14ac:dyDescent="0.2">
      <c r="C69" s="28"/>
      <c r="F69" s="27"/>
      <c r="G69" s="19"/>
      <c r="H69" s="22"/>
      <c r="J69" s="22"/>
      <c r="K69" s="22"/>
      <c r="L69" s="22"/>
    </row>
    <row r="70" spans="3:12" x14ac:dyDescent="0.2">
      <c r="C70" s="28"/>
      <c r="F70" s="27"/>
      <c r="G70" s="19"/>
      <c r="H70" s="22"/>
      <c r="J70" s="22"/>
      <c r="K70" s="22"/>
      <c r="L70" s="22"/>
    </row>
    <row r="71" spans="3:12" x14ac:dyDescent="0.2">
      <c r="C71" s="28"/>
      <c r="F71" s="27"/>
      <c r="G71" s="19"/>
      <c r="H71" s="22"/>
      <c r="J71" s="22"/>
      <c r="K71" s="22"/>
      <c r="L71" s="22"/>
    </row>
    <row r="72" spans="3:12" x14ac:dyDescent="0.2">
      <c r="C72" s="28"/>
      <c r="F72" s="27"/>
      <c r="G72" s="19"/>
      <c r="H72" s="22"/>
      <c r="J72" s="22"/>
      <c r="K72" s="22"/>
      <c r="L72" s="22"/>
    </row>
    <row r="73" spans="3:12" x14ac:dyDescent="0.2">
      <c r="C73" s="28"/>
      <c r="F73" s="27"/>
      <c r="G73" s="19"/>
      <c r="H73" s="22"/>
      <c r="J73" s="22"/>
      <c r="K73" s="22"/>
      <c r="L73" s="22"/>
    </row>
    <row r="74" spans="3:12" x14ac:dyDescent="0.2">
      <c r="C74" s="28"/>
      <c r="F74" s="27"/>
      <c r="G74" s="19"/>
      <c r="H74" s="22"/>
      <c r="J74" s="22"/>
      <c r="K74" s="22"/>
      <c r="L74" s="22"/>
    </row>
  </sheetData>
  <mergeCells count="1">
    <mergeCell ref="A58:D58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D7AE3-1302-4AB2-B3B1-CFDB7D06C25D}">
  <dimension ref="B2:I9"/>
  <sheetViews>
    <sheetView tabSelected="1" zoomScale="130" zoomScaleNormal="130" workbookViewId="0">
      <selection activeCell="H22" sqref="H22"/>
    </sheetView>
  </sheetViews>
  <sheetFormatPr defaultRowHeight="15" x14ac:dyDescent="0.25"/>
  <cols>
    <col min="5" max="5" width="14.28515625" customWidth="1"/>
    <col min="6" max="6" width="23.85546875" style="65" customWidth="1"/>
    <col min="7" max="7" width="21.7109375" style="65" customWidth="1"/>
    <col min="8" max="8" width="25.28515625" style="65" customWidth="1"/>
    <col min="9" max="9" width="16.28515625" style="65" bestFit="1" customWidth="1"/>
  </cols>
  <sheetData>
    <row r="2" spans="2:9" ht="15.75" x14ac:dyDescent="0.25">
      <c r="B2" s="53" t="s">
        <v>24</v>
      </c>
      <c r="C2" s="53" t="s">
        <v>34</v>
      </c>
      <c r="D2" s="53" t="s">
        <v>29</v>
      </c>
      <c r="E2" s="53" t="s">
        <v>30</v>
      </c>
      <c r="F2" s="64" t="s">
        <v>31</v>
      </c>
      <c r="G2" s="64" t="s">
        <v>32</v>
      </c>
      <c r="H2" s="64" t="s">
        <v>33</v>
      </c>
    </row>
    <row r="3" spans="2:9" x14ac:dyDescent="0.25">
      <c r="B3" s="55" t="s">
        <v>25</v>
      </c>
      <c r="C3" s="55">
        <v>56</v>
      </c>
      <c r="D3" s="54">
        <f>'Type B1'!G58</f>
        <v>30408</v>
      </c>
      <c r="E3" s="54">
        <f>'Type B1'!H58</f>
        <v>33448.799999999974</v>
      </c>
      <c r="F3" s="66">
        <f>'Type B1'!J58</f>
        <v>142917600</v>
      </c>
      <c r="G3" s="66">
        <f>'Type B1'!K58</f>
        <v>135771720</v>
      </c>
      <c r="H3" s="66">
        <f>'Type B1'!L58</f>
        <v>114334080</v>
      </c>
    </row>
    <row r="4" spans="2:9" x14ac:dyDescent="0.25">
      <c r="B4" s="55" t="s">
        <v>26</v>
      </c>
      <c r="C4" s="55">
        <v>56</v>
      </c>
      <c r="D4" s="56">
        <v>30408</v>
      </c>
      <c r="E4" s="57">
        <v>33449</v>
      </c>
      <c r="F4" s="67">
        <f>F3</f>
        <v>142917600</v>
      </c>
      <c r="G4" s="67">
        <f>G3</f>
        <v>135771720</v>
      </c>
      <c r="H4" s="67">
        <f>H3</f>
        <v>114334080</v>
      </c>
    </row>
    <row r="5" spans="2:9" x14ac:dyDescent="0.25">
      <c r="B5" s="55" t="s">
        <v>27</v>
      </c>
      <c r="C5" s="55">
        <v>56</v>
      </c>
      <c r="D5" s="56">
        <v>30408</v>
      </c>
      <c r="E5" s="57">
        <v>33449</v>
      </c>
      <c r="F5" s="67">
        <f>F4</f>
        <v>142917600</v>
      </c>
      <c r="G5" s="67">
        <f>G4</f>
        <v>135771720</v>
      </c>
      <c r="H5" s="67">
        <f>H4</f>
        <v>114334080</v>
      </c>
    </row>
    <row r="6" spans="2:9" x14ac:dyDescent="0.25">
      <c r="B6" s="55" t="s">
        <v>28</v>
      </c>
      <c r="C6" s="55">
        <v>56</v>
      </c>
      <c r="D6" s="56">
        <v>30408</v>
      </c>
      <c r="E6" s="57">
        <v>33449</v>
      </c>
      <c r="F6" s="67">
        <f>F5</f>
        <v>142917600</v>
      </c>
      <c r="G6" s="67">
        <f>G5</f>
        <v>135771720</v>
      </c>
      <c r="H6" s="67">
        <f>H5</f>
        <v>114334080</v>
      </c>
    </row>
    <row r="7" spans="2:9" x14ac:dyDescent="0.25">
      <c r="B7" s="59" t="s">
        <v>2</v>
      </c>
      <c r="C7" s="59">
        <f>SUM(C3:C6)</f>
        <v>224</v>
      </c>
      <c r="D7" s="58">
        <f t="shared" ref="D7:E7" si="0">SUM(D3:D6)</f>
        <v>121632</v>
      </c>
      <c r="E7" s="58">
        <f t="shared" si="0"/>
        <v>133795.79999999999</v>
      </c>
      <c r="F7" s="68">
        <f t="shared" ref="F7:H7" si="1">SUM(F3:F6)</f>
        <v>571670400</v>
      </c>
      <c r="G7" s="68">
        <f t="shared" si="1"/>
        <v>543086880</v>
      </c>
      <c r="H7" s="68">
        <f t="shared" si="1"/>
        <v>457336320</v>
      </c>
    </row>
    <row r="9" spans="2:9" x14ac:dyDescent="0.25">
      <c r="I9" s="18">
        <f>E7*2300</f>
        <v>307730340</v>
      </c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A82"/>
  <sheetViews>
    <sheetView topLeftCell="A10" zoomScale="160" zoomScaleNormal="160" workbookViewId="0">
      <selection activeCell="C15" sqref="C15"/>
    </sheetView>
  </sheetViews>
  <sheetFormatPr defaultRowHeight="15" x14ac:dyDescent="0.25"/>
  <cols>
    <col min="4" max="4" width="11.5703125" bestFit="1" customWidth="1"/>
  </cols>
  <sheetData>
    <row r="1" spans="2:27" ht="19.5" customHeight="1" x14ac:dyDescent="0.25"/>
    <row r="2" spans="2:27" ht="17.25" customHeight="1" x14ac:dyDescent="0.25"/>
    <row r="12" spans="2:27" ht="15.75" thickBot="1" x14ac:dyDescent="0.3"/>
    <row r="13" spans="2:27" ht="15.75" thickBot="1" x14ac:dyDescent="0.3">
      <c r="B13" s="39"/>
      <c r="C13" s="39"/>
      <c r="D13" s="39"/>
      <c r="E13" s="39"/>
      <c r="F13" s="40"/>
      <c r="G13" s="39"/>
      <c r="H13" s="40"/>
    </row>
    <row r="14" spans="2:27" ht="23.25" thickBot="1" x14ac:dyDescent="0.3">
      <c r="B14" s="41">
        <v>1</v>
      </c>
      <c r="C14" s="42" t="s">
        <v>14</v>
      </c>
      <c r="D14" s="41" t="s">
        <v>15</v>
      </c>
      <c r="E14" s="41">
        <v>49</v>
      </c>
      <c r="F14" s="45">
        <f>E14*10.764</f>
        <v>527.43599999999992</v>
      </c>
      <c r="G14" s="41">
        <v>56</v>
      </c>
      <c r="H14" s="40"/>
    </row>
    <row r="15" spans="2:27" ht="13.5" customHeight="1" thickBot="1" x14ac:dyDescent="0.3">
      <c r="B15" s="41">
        <v>2</v>
      </c>
      <c r="C15" s="42" t="s">
        <v>16</v>
      </c>
      <c r="D15" s="41" t="s">
        <v>15</v>
      </c>
      <c r="E15" s="41">
        <v>49</v>
      </c>
      <c r="F15" s="45">
        <f t="shared" ref="F15:F17" si="0">E15*10.764</f>
        <v>527.43599999999992</v>
      </c>
      <c r="G15" s="41">
        <v>56</v>
      </c>
      <c r="H15" s="40"/>
    </row>
    <row r="16" spans="2:27" ht="23.25" thickBot="1" x14ac:dyDescent="0.3">
      <c r="B16" s="41">
        <v>3</v>
      </c>
      <c r="C16" s="42" t="s">
        <v>17</v>
      </c>
      <c r="D16" s="41" t="s">
        <v>15</v>
      </c>
      <c r="E16" s="41">
        <v>49</v>
      </c>
      <c r="F16" s="45">
        <f t="shared" si="0"/>
        <v>527.43599999999992</v>
      </c>
      <c r="G16" s="41">
        <v>56</v>
      </c>
      <c r="H16" s="40"/>
      <c r="U16" s="7"/>
      <c r="V16" s="7"/>
      <c r="W16" s="7"/>
      <c r="X16" s="1"/>
      <c r="Y16" s="7"/>
      <c r="Z16" s="17"/>
      <c r="AA16" s="1"/>
    </row>
    <row r="17" spans="2:27" ht="23.25" thickBot="1" x14ac:dyDescent="0.3">
      <c r="B17" s="43">
        <v>4</v>
      </c>
      <c r="C17" s="44" t="s">
        <v>18</v>
      </c>
      <c r="D17" s="43" t="s">
        <v>15</v>
      </c>
      <c r="E17" s="43">
        <v>49</v>
      </c>
      <c r="F17" s="45">
        <f t="shared" si="0"/>
        <v>527.43599999999992</v>
      </c>
      <c r="G17" s="43">
        <v>56</v>
      </c>
      <c r="H17" s="40"/>
      <c r="U17" s="9"/>
      <c r="V17" s="9"/>
      <c r="W17" s="9"/>
      <c r="X17" s="1"/>
      <c r="Y17" s="9"/>
      <c r="Z17" s="17"/>
      <c r="AA17" s="1"/>
    </row>
    <row r="18" spans="2:27" x14ac:dyDescent="0.25">
      <c r="B18" s="40"/>
      <c r="C18" s="40"/>
      <c r="D18" s="40"/>
      <c r="E18" s="40"/>
      <c r="F18" s="40"/>
      <c r="G18" s="46">
        <f>SUM(G14:G17)</f>
        <v>224</v>
      </c>
      <c r="H18" s="40"/>
    </row>
    <row r="19" spans="2:27" x14ac:dyDescent="0.25">
      <c r="B19" s="40"/>
      <c r="C19" s="40"/>
      <c r="D19" s="40"/>
      <c r="E19" s="40"/>
      <c r="F19" s="40"/>
      <c r="G19" s="40"/>
      <c r="H19" s="40"/>
    </row>
    <row r="24" spans="2:27" x14ac:dyDescent="0.25">
      <c r="C24" s="38" t="s">
        <v>19</v>
      </c>
      <c r="D24" s="38" t="s">
        <v>20</v>
      </c>
    </row>
    <row r="25" spans="2:27" x14ac:dyDescent="0.25">
      <c r="B25" t="s">
        <v>23</v>
      </c>
      <c r="C25" s="38" t="s">
        <v>12</v>
      </c>
      <c r="D25" s="38">
        <v>8</v>
      </c>
      <c r="E25">
        <v>49</v>
      </c>
      <c r="F25" s="1">
        <f>E25*10.764</f>
        <v>527.43599999999992</v>
      </c>
      <c r="G25">
        <v>1.46</v>
      </c>
      <c r="H25" s="1">
        <f>G25*10.764</f>
        <v>15.715439999999999</v>
      </c>
      <c r="I25" s="1">
        <f>F25+H25</f>
        <v>543.15143999999987</v>
      </c>
    </row>
    <row r="29" spans="2:27" x14ac:dyDescent="0.25">
      <c r="D29">
        <v>9373951105</v>
      </c>
      <c r="E29" t="s">
        <v>22</v>
      </c>
    </row>
    <row r="32" spans="2:27" ht="15.75" thickBot="1" x14ac:dyDescent="0.3"/>
    <row r="33" spans="2:19" x14ac:dyDescent="0.25">
      <c r="P33" s="5"/>
      <c r="Q33" s="5"/>
      <c r="R33" s="5"/>
      <c r="S33" s="6"/>
    </row>
    <row r="34" spans="2:19" ht="15.75" thickBot="1" x14ac:dyDescent="0.3">
      <c r="P34" s="3"/>
      <c r="Q34" s="3"/>
      <c r="R34" s="3"/>
      <c r="S34" s="4"/>
    </row>
    <row r="35" spans="2:19" ht="15.75" thickBot="1" x14ac:dyDescent="0.3">
      <c r="P35" s="3"/>
      <c r="Q35" s="3"/>
      <c r="R35" s="3"/>
      <c r="S35" s="4"/>
    </row>
    <row r="42" spans="2:19" ht="15.75" thickBot="1" x14ac:dyDescent="0.3"/>
    <row r="43" spans="2:19" ht="15.75" thickBot="1" x14ac:dyDescent="0.3">
      <c r="B43" s="33"/>
      <c r="C43" s="34"/>
      <c r="D43" s="33"/>
      <c r="E43" s="33"/>
      <c r="F43" s="33"/>
      <c r="G43" s="33"/>
    </row>
    <row r="44" spans="2:19" ht="15.75" thickBot="1" x14ac:dyDescent="0.3">
      <c r="B44" s="33"/>
      <c r="C44" s="34"/>
      <c r="D44" s="33"/>
      <c r="E44" s="33"/>
      <c r="F44" s="33"/>
      <c r="G44" s="33"/>
    </row>
    <row r="45" spans="2:19" ht="15.75" thickBot="1" x14ac:dyDescent="0.3">
      <c r="B45" s="33"/>
      <c r="C45" s="34"/>
      <c r="D45" s="33"/>
      <c r="E45" s="33"/>
      <c r="F45" s="33"/>
      <c r="G45" s="33"/>
    </row>
    <row r="46" spans="2:19" ht="15.75" thickBot="1" x14ac:dyDescent="0.3">
      <c r="B46" s="33"/>
      <c r="C46" s="34"/>
      <c r="D46" s="33"/>
      <c r="E46" s="33"/>
      <c r="F46" s="33"/>
      <c r="G46" s="33"/>
    </row>
    <row r="47" spans="2:19" ht="15.75" thickBot="1" x14ac:dyDescent="0.3">
      <c r="B47" s="33"/>
      <c r="C47" s="34"/>
      <c r="D47" s="33"/>
      <c r="E47" s="33"/>
      <c r="F47" s="33"/>
      <c r="G47" s="33"/>
    </row>
    <row r="48" spans="2:19" ht="15.75" thickBot="1" x14ac:dyDescent="0.3">
      <c r="B48" s="33"/>
      <c r="C48" s="34"/>
      <c r="D48" s="33"/>
      <c r="E48" s="33"/>
      <c r="F48" s="33"/>
      <c r="G48" s="33"/>
    </row>
    <row r="49" spans="2:7" ht="15.75" thickBot="1" x14ac:dyDescent="0.3">
      <c r="B49" s="33"/>
      <c r="C49" s="34"/>
      <c r="D49" s="33"/>
      <c r="E49" s="33"/>
      <c r="F49" s="33"/>
      <c r="G49" s="33"/>
    </row>
    <row r="50" spans="2:7" ht="15.75" thickBot="1" x14ac:dyDescent="0.3">
      <c r="B50" s="33"/>
      <c r="C50" s="34"/>
      <c r="D50" s="33"/>
      <c r="E50" s="33"/>
      <c r="F50" s="33"/>
      <c r="G50" s="33"/>
    </row>
    <row r="51" spans="2:7" ht="15.75" thickBot="1" x14ac:dyDescent="0.3">
      <c r="B51" s="33"/>
      <c r="C51" s="34"/>
      <c r="D51" s="33"/>
      <c r="E51" s="33"/>
      <c r="F51" s="33"/>
      <c r="G51" s="33"/>
    </row>
    <row r="52" spans="2:7" ht="15.75" thickBot="1" x14ac:dyDescent="0.3">
      <c r="B52" s="33"/>
      <c r="C52" s="34"/>
      <c r="D52" s="33"/>
      <c r="E52" s="33"/>
      <c r="F52" s="33"/>
      <c r="G52" s="33"/>
    </row>
    <row r="53" spans="2:7" ht="15.75" thickBot="1" x14ac:dyDescent="0.3">
      <c r="B53" s="33"/>
      <c r="C53" s="34"/>
      <c r="D53" s="33"/>
      <c r="E53" s="33"/>
      <c r="F53" s="33"/>
      <c r="G53" s="33"/>
    </row>
    <row r="54" spans="2:7" ht="15.75" thickBot="1" x14ac:dyDescent="0.3">
      <c r="B54" s="33"/>
      <c r="C54" s="34"/>
      <c r="D54" s="33"/>
      <c r="E54" s="33"/>
      <c r="F54" s="33"/>
      <c r="G54" s="33"/>
    </row>
    <row r="55" spans="2:7" x14ac:dyDescent="0.25">
      <c r="F55" s="37"/>
    </row>
    <row r="56" spans="2:7" x14ac:dyDescent="0.25">
      <c r="B56" s="35"/>
    </row>
    <row r="57" spans="2:7" ht="23.25" x14ac:dyDescent="0.25">
      <c r="B57" s="36"/>
    </row>
    <row r="82" ht="21.75" customHeigh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4:P19"/>
  <sheetViews>
    <sheetView zoomScaleNormal="100" workbookViewId="0">
      <selection activeCell="O37" sqref="O37"/>
    </sheetView>
  </sheetViews>
  <sheetFormatPr defaultRowHeight="15" x14ac:dyDescent="0.25"/>
  <cols>
    <col min="8" max="8" width="21.85546875" customWidth="1"/>
    <col min="10" max="10" width="14.28515625" bestFit="1" customWidth="1"/>
    <col min="14" max="15" width="14.28515625" bestFit="1" customWidth="1"/>
  </cols>
  <sheetData>
    <row r="4" spans="4:16" x14ac:dyDescent="0.25">
      <c r="J4" s="8"/>
      <c r="K4" s="2"/>
      <c r="M4" s="14"/>
      <c r="N4" s="15"/>
      <c r="O4" s="15">
        <f>M4+N4+J4</f>
        <v>0</v>
      </c>
      <c r="P4" s="2" t="e">
        <f>O4/G4</f>
        <v>#DIV/0!</v>
      </c>
    </row>
    <row r="5" spans="4:16" x14ac:dyDescent="0.25">
      <c r="J5" s="8"/>
      <c r="K5" s="2"/>
      <c r="M5" s="14"/>
      <c r="N5" s="15"/>
      <c r="O5" s="14"/>
    </row>
    <row r="6" spans="4:16" x14ac:dyDescent="0.25">
      <c r="J6" s="8"/>
      <c r="K6" s="2"/>
      <c r="L6" s="2"/>
      <c r="M6" s="14"/>
      <c r="N6" s="14"/>
      <c r="O6" s="14"/>
    </row>
    <row r="7" spans="4:16" x14ac:dyDescent="0.25">
      <c r="J7" s="8"/>
      <c r="K7" s="2"/>
    </row>
    <row r="8" spans="4:16" x14ac:dyDescent="0.25">
      <c r="J8" s="8"/>
      <c r="K8" s="2"/>
    </row>
    <row r="9" spans="4:16" x14ac:dyDescent="0.25">
      <c r="J9" s="8"/>
      <c r="K9" s="2"/>
      <c r="L9" s="2"/>
    </row>
    <row r="10" spans="4:16" x14ac:dyDescent="0.25">
      <c r="D10" s="14"/>
      <c r="E10" s="14"/>
      <c r="F10" s="14"/>
      <c r="G10" s="14"/>
      <c r="H10" s="14"/>
      <c r="J10" s="8"/>
      <c r="K10" s="15"/>
      <c r="L10" s="2"/>
    </row>
    <row r="11" spans="4:16" x14ac:dyDescent="0.25">
      <c r="D11" s="14"/>
      <c r="E11" s="14"/>
      <c r="F11" s="14"/>
      <c r="G11" s="14"/>
      <c r="H11" s="14"/>
      <c r="J11" s="8"/>
      <c r="K11" s="15"/>
      <c r="L11" s="2"/>
    </row>
    <row r="12" spans="4:16" x14ac:dyDescent="0.25">
      <c r="D12" s="14"/>
      <c r="E12" s="14"/>
      <c r="F12" s="14"/>
      <c r="G12" s="14"/>
      <c r="J12" s="8"/>
      <c r="K12" s="15"/>
      <c r="L12" s="2"/>
    </row>
    <row r="13" spans="4:16" x14ac:dyDescent="0.25">
      <c r="D13" s="14"/>
      <c r="E13" s="14"/>
      <c r="F13" s="14"/>
      <c r="G13" s="14"/>
      <c r="H13" s="14"/>
      <c r="J13" s="8"/>
      <c r="K13" s="15"/>
      <c r="L13" s="2"/>
    </row>
    <row r="14" spans="4:16" x14ac:dyDescent="0.25">
      <c r="D14" s="14"/>
      <c r="E14" s="14"/>
      <c r="F14" s="14"/>
      <c r="G14" s="14"/>
      <c r="H14" s="14"/>
      <c r="J14" s="18"/>
      <c r="K14" s="15"/>
      <c r="L14" s="2"/>
    </row>
    <row r="15" spans="4:16" x14ac:dyDescent="0.25">
      <c r="D15" s="14"/>
      <c r="E15" s="14"/>
      <c r="F15" s="14"/>
      <c r="G15" s="14"/>
      <c r="H15" s="14"/>
      <c r="K15" s="15"/>
      <c r="L15" s="2"/>
    </row>
    <row r="16" spans="4:16" x14ac:dyDescent="0.25">
      <c r="D16" s="14"/>
      <c r="E16" s="14"/>
      <c r="F16" s="14"/>
      <c r="G16" s="14"/>
      <c r="H16" s="14"/>
      <c r="K16" s="15"/>
      <c r="L16" s="2"/>
    </row>
    <row r="17" spans="4:12" x14ac:dyDescent="0.25">
      <c r="D17" s="14"/>
      <c r="E17" s="14"/>
      <c r="F17" s="14"/>
      <c r="G17" s="14"/>
      <c r="H17" s="14"/>
      <c r="K17" s="15"/>
      <c r="L17" s="2"/>
    </row>
    <row r="18" spans="4:12" x14ac:dyDescent="0.25">
      <c r="D18" s="14"/>
      <c r="E18" s="14"/>
      <c r="F18" s="14"/>
      <c r="G18" s="14"/>
      <c r="H18" s="14"/>
      <c r="K18" s="15"/>
      <c r="L18" s="2"/>
    </row>
    <row r="19" spans="4:12" x14ac:dyDescent="0.25">
      <c r="D19" s="1"/>
      <c r="L19" s="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Type B1</vt:lpstr>
      <vt:lpstr>Type B2</vt:lpstr>
      <vt:lpstr>Type B3</vt:lpstr>
      <vt:lpstr>Type B4</vt:lpstr>
      <vt:lpstr>Total</vt:lpstr>
      <vt:lpstr>Typical &amp; RERA</vt:lpstr>
      <vt:lpstr>RR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2025-01-23T12:06:45Z</dcterms:modified>
</cp:coreProperties>
</file>