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hadakpada Kalyan\Pratima Pandey\"/>
    </mc:Choice>
  </mc:AlternateContent>
  <xr:revisionPtr revIDLastSave="0" documentId="13_ncr:1_{4C46FABB-BE8B-4BB0-BB5A-6CE9F13CA9F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4" l="1"/>
  <c r="C4" i="4"/>
  <c r="C2" i="4"/>
  <c r="Q4" i="4" l="1"/>
  <c r="Q3" i="4"/>
  <c r="Q2" i="4"/>
  <c r="C12" i="25" l="1"/>
  <c r="C5" i="25" l="1"/>
  <c r="C4" i="25"/>
  <c r="C3" i="25"/>
  <c r="P2" i="4"/>
  <c r="P3" i="4"/>
  <c r="B3" i="4" s="1"/>
  <c r="D3" i="4" s="1"/>
  <c r="P4" i="4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8" i="23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<sst xmlns="http://schemas.openxmlformats.org/spreadsheetml/2006/main" count="131" uniqueCount="89">
  <si>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</si>
  <si>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</si>
  <si>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</si>
  <si>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</si>
  <si>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</si>
  <si>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</si>
  <si>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</si>
  <si>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</si>
  <si>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</si>
  <si>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</si>
  <si>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</si>
  <si>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</si>
  <si>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</si>
  <si>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</si>
  <si>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</si>
  <si>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</si>
  <si>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</si>
  <si>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</si>
  <si>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</si>
  <si>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</si>
  <si>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</si>
  <si>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</si>
  <si>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</si>
  <si>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</si>
  <si>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</si>
  <si>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</si>
  <si>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</si>
  <si>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</si>
  <si>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</si>
  <si>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</si>
  <si>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</si>
  <si>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</si>
  <si>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</si>
  <si>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</si>
  <si>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</si>
  <si>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</si>
  <si>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</si>
  <si>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</si>
  <si>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</si>
  <si>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</si>
  <si>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</si>
  <si>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</si>
  <si>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</si>
  <si>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</si>
  <si>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</si>
  <si>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</si>
  <si>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</si>
  <si>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</si>
  <si>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</si>
  <si>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</si>
  <si>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</si>
  <si>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</si>
  <si>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</si>
  <si>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</si>
  <si>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</si>
  <si>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</si>
  <si>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</si>
  <si>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</si>
  <si>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</si>
  <si>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</si>
  <si>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</si>
  <si>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</si>
  <si>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</si>
  <si>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</si>
  <si>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</si>
  <si>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</si>
  <si>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</si>
  <si>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</si>
  <si>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</si>
  <si>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</si>
  <si>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</si>
  <si>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</si>
  <si>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</si>
  <si>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</si>
  <si>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</si>
  <si>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</si>
  <si>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</si>
  <si>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</si>
  <si>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</si>
  <si>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</si>
  <si>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</si>
  <si>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</si>
  <si>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</si>
  <si>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</si>
  <si>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IGR-27.12.24</t>
  </si>
  <si>
    <t>IGR-15.05.24</t>
  </si>
  <si>
    <t>IGR-21.02.24</t>
  </si>
  <si>
    <t>20.04.2021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</si>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</sst>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202C4-1BA4-41BD-A5F9-1AF2430F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81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037EB-9A05-422C-8AB2-77AB0F9E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83DDD-B032-4875-ACE6-42895ECC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810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95325-0984-4198-8C45-CC15A4E0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194AA-3AF0-4048-85B0-1563CD82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638F4-AA10-4182-AFE6-71C88C352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308250.33599999995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337650.33599999995</v>
      </c>
      <c r="D9" s="51" t="s">
        <v>62</v>
      </c>
      <c r="E9" s="52">
        <f>C9/10.764</f>
        <v>31368.481605351168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2021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4</v>
      </c>
      <c r="D13" s="58">
        <f>D12-C13</f>
        <v>96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topLeftCell="A2" workbookViewId="0">
      <selection activeCell="P28" sqref="P2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7000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4500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2021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4500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7000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524</v>
      </c>
      <c r="C18" s="20"/>
    </row>
    <row r="19" spans="1:4" x14ac:dyDescent="0.25">
      <c r="A19" s="13" t="s">
        <v>73</v>
      </c>
      <c r="B19" s="24">
        <f>B18*B16</f>
        <v>3668000</v>
      </c>
      <c r="C19" s="65"/>
      <c r="D19" s="58"/>
    </row>
    <row r="20" spans="1:4" x14ac:dyDescent="0.25">
      <c r="A20" s="13" t="s">
        <v>24</v>
      </c>
      <c r="B20" s="25">
        <f>B19*90%</f>
        <v>3301200</v>
      </c>
      <c r="C20" s="24"/>
      <c r="D20" s="58"/>
    </row>
    <row r="21" spans="1:4" x14ac:dyDescent="0.25">
      <c r="A21" s="13" t="s">
        <v>25</v>
      </c>
      <c r="B21" s="25">
        <f>B19*80%</f>
        <v>2934400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1310000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7641.666666666667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480.07439999999997</v>
      </c>
      <c r="C2" s="4">
        <f>B2*1.1</f>
        <v>528.08184000000006</v>
      </c>
      <c r="D2" s="4">
        <f t="shared" ref="D2:D16" si="1">C2*1.2</f>
        <v>633.69820800000002</v>
      </c>
      <c r="E2" s="5">
        <f t="shared" ref="E2:E16" si="2">R2</f>
        <v>3300000</v>
      </c>
      <c r="F2" s="67">
        <f t="shared" ref="F2:F15" si="3">ROUND((E2/B2),0)</f>
        <v>6874</v>
      </c>
      <c r="G2" s="67">
        <f t="shared" ref="G2:G15" si="4">ROUND((E2/C2),0)</f>
        <v>6249</v>
      </c>
      <c r="H2" s="67">
        <f t="shared" ref="H2:H15" si="5">ROUND((E2/D2),0)</f>
        <v>5208</v>
      </c>
      <c r="I2" s="67">
        <f t="shared" ref="I2:I15" si="6">T2</f>
        <v>0</v>
      </c>
      <c r="J2" s="67">
        <f t="shared" ref="J2:J15" si="7">U2</f>
        <v>0</v>
      </c>
      <c r="K2" s="68"/>
      <c r="L2" s="68"/>
      <c r="M2" s="68"/>
      <c r="N2" s="68"/>
      <c r="O2" s="68">
        <v>0</v>
      </c>
      <c r="P2" s="68">
        <f t="shared" ref="P2:P10" si="8">O2/1.2</f>
        <v>0</v>
      </c>
      <c r="Q2" s="68">
        <f>44.6*10.764</f>
        <v>480.07439999999997</v>
      </c>
      <c r="R2" s="69">
        <v>3300000</v>
      </c>
      <c r="S2" s="69" t="s">
        <v>84</v>
      </c>
    </row>
    <row r="3" spans="1:19" x14ac:dyDescent="0.25">
      <c r="A3" s="4">
        <v>2</v>
      </c>
      <c r="B3" s="4">
        <f t="shared" si="0"/>
        <v>462.95963999999992</v>
      </c>
      <c r="C3" s="4">
        <f t="shared" ref="C3:C4" si="9">B3*1.1</f>
        <v>509.25560399999995</v>
      </c>
      <c r="D3" s="4">
        <f t="shared" si="1"/>
        <v>611.10672479999994</v>
      </c>
      <c r="E3" s="5">
        <f t="shared" si="2"/>
        <v>3100000</v>
      </c>
      <c r="F3" s="67">
        <f t="shared" si="3"/>
        <v>6696</v>
      </c>
      <c r="G3" s="67">
        <f t="shared" si="4"/>
        <v>6087</v>
      </c>
      <c r="H3" s="67">
        <f t="shared" si="5"/>
        <v>5073</v>
      </c>
      <c r="I3" s="67">
        <f t="shared" si="6"/>
        <v>0</v>
      </c>
      <c r="J3" s="67">
        <f t="shared" si="7"/>
        <v>0</v>
      </c>
      <c r="K3" s="68"/>
      <c r="L3" s="68"/>
      <c r="M3" s="68"/>
      <c r="N3" s="68"/>
      <c r="O3" s="68">
        <v>0</v>
      </c>
      <c r="P3" s="68">
        <f t="shared" si="8"/>
        <v>0</v>
      </c>
      <c r="Q3" s="68">
        <f>43.01*10.764</f>
        <v>462.95963999999992</v>
      </c>
      <c r="R3" s="69">
        <v>3100000</v>
      </c>
      <c r="S3" s="69" t="s">
        <v>85</v>
      </c>
    </row>
    <row r="4" spans="1:19" x14ac:dyDescent="0.25">
      <c r="A4" s="4">
        <v>3</v>
      </c>
      <c r="B4" s="4">
        <f t="shared" si="0"/>
        <v>534.32495999999992</v>
      </c>
      <c r="C4" s="4">
        <f t="shared" si="9"/>
        <v>587.75745599999993</v>
      </c>
      <c r="D4" s="4">
        <f t="shared" si="1"/>
        <v>705.30894719999992</v>
      </c>
      <c r="E4" s="5">
        <f t="shared" si="2"/>
        <v>4000000</v>
      </c>
      <c r="F4" s="4">
        <f t="shared" si="3"/>
        <v>7486</v>
      </c>
      <c r="G4" s="4">
        <f t="shared" si="4"/>
        <v>6806</v>
      </c>
      <c r="H4" s="4">
        <f t="shared" si="5"/>
        <v>5671</v>
      </c>
      <c r="I4" s="4">
        <f t="shared" si="6"/>
        <v>0</v>
      </c>
      <c r="J4" s="4">
        <f t="shared" si="7"/>
        <v>0</v>
      </c>
      <c r="O4">
        <v>0</v>
      </c>
      <c r="P4">
        <f t="shared" si="8"/>
        <v>0</v>
      </c>
      <c r="Q4">
        <f>49.64*10.764</f>
        <v>534.32495999999992</v>
      </c>
      <c r="R4" s="2">
        <v>4000000</v>
      </c>
      <c r="S4" s="2" t="s">
        <v>86</v>
      </c>
    </row>
    <row r="5" spans="1:19" x14ac:dyDescent="0.25">
      <c r="A5" s="4">
        <v>4</v>
      </c>
      <c r="B5" s="4">
        <f t="shared" si="0"/>
        <v>495.83333333333337</v>
      </c>
      <c r="C5" s="4">
        <f t="shared" ref="C2:C16" si="10">B5*1.2</f>
        <v>595</v>
      </c>
      <c r="D5" s="4">
        <f t="shared" si="1"/>
        <v>714</v>
      </c>
      <c r="E5" s="5">
        <f t="shared" si="2"/>
        <v>3500000</v>
      </c>
      <c r="F5" s="67">
        <f t="shared" si="3"/>
        <v>7059</v>
      </c>
      <c r="G5" s="67">
        <f t="shared" si="4"/>
        <v>5882</v>
      </c>
      <c r="H5" s="67">
        <f t="shared" si="5"/>
        <v>4902</v>
      </c>
      <c r="I5" s="67">
        <f t="shared" si="6"/>
        <v>0</v>
      </c>
      <c r="J5" s="67">
        <f t="shared" si="7"/>
        <v>0</v>
      </c>
      <c r="K5" s="68"/>
      <c r="L5" s="68"/>
      <c r="M5" s="68"/>
      <c r="N5" s="68"/>
      <c r="O5" s="68">
        <v>0</v>
      </c>
      <c r="P5" s="68">
        <v>595</v>
      </c>
      <c r="Q5" s="68">
        <f t="shared" ref="Q5:Q10" si="11">P5/1.2</f>
        <v>495.83333333333337</v>
      </c>
      <c r="R5" s="69">
        <v>3500000</v>
      </c>
      <c r="S5" s="2"/>
    </row>
    <row r="6" spans="1:19" x14ac:dyDescent="0.25">
      <c r="A6" s="4">
        <v>5</v>
      </c>
      <c r="B6" s="4">
        <f t="shared" si="0"/>
        <v>360</v>
      </c>
      <c r="C6" s="4">
        <f t="shared" si="10"/>
        <v>432</v>
      </c>
      <c r="D6" s="4">
        <f t="shared" si="1"/>
        <v>518.4</v>
      </c>
      <c r="E6" s="5">
        <f t="shared" si="2"/>
        <v>2990000</v>
      </c>
      <c r="F6" s="4">
        <f t="shared" si="3"/>
        <v>8306</v>
      </c>
      <c r="G6" s="4">
        <f t="shared" si="4"/>
        <v>6921</v>
      </c>
      <c r="H6" s="4">
        <f t="shared" si="5"/>
        <v>5768</v>
      </c>
      <c r="I6" s="4">
        <f t="shared" si="6"/>
        <v>0</v>
      </c>
      <c r="J6" s="4">
        <f t="shared" si="7"/>
        <v>0</v>
      </c>
      <c r="O6">
        <v>0</v>
      </c>
      <c r="P6">
        <f t="shared" si="8"/>
        <v>0</v>
      </c>
      <c r="Q6">
        <v>360</v>
      </c>
      <c r="R6" s="2">
        <v>2990000</v>
      </c>
      <c r="S6" s="2"/>
    </row>
    <row r="7" spans="1:19" x14ac:dyDescent="0.25">
      <c r="A7" s="4">
        <v>6</v>
      </c>
      <c r="B7" s="4">
        <f t="shared" si="0"/>
        <v>440</v>
      </c>
      <c r="C7" s="4">
        <f t="shared" si="10"/>
        <v>528</v>
      </c>
      <c r="D7" s="4">
        <f t="shared" si="1"/>
        <v>633.6</v>
      </c>
      <c r="E7" s="5">
        <f t="shared" si="2"/>
        <v>3200000</v>
      </c>
      <c r="F7" s="67">
        <f t="shared" si="3"/>
        <v>7273</v>
      </c>
      <c r="G7" s="67">
        <f t="shared" si="4"/>
        <v>6061</v>
      </c>
      <c r="H7" s="67">
        <f t="shared" si="5"/>
        <v>5051</v>
      </c>
      <c r="I7" s="67">
        <f t="shared" si="6"/>
        <v>0</v>
      </c>
      <c r="J7" s="67">
        <f t="shared" si="7"/>
        <v>0</v>
      </c>
      <c r="K7" s="68"/>
      <c r="L7" s="68"/>
      <c r="M7" s="68"/>
      <c r="N7" s="68"/>
      <c r="O7" s="68">
        <v>0</v>
      </c>
      <c r="P7" s="68">
        <f t="shared" si="8"/>
        <v>0</v>
      </c>
      <c r="Q7" s="68">
        <v>440</v>
      </c>
      <c r="R7" s="69">
        <v>3200000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0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0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0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0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0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0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0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0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0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88</v>
      </c>
      <c r="G27" s="45">
        <v>635</v>
      </c>
    </row>
    <row r="28" spans="1:19" s="9" customFormat="1" x14ac:dyDescent="0.25">
      <c r="C28" s="60" t="s">
        <v>74</v>
      </c>
      <c r="D28" s="60" t="s">
        <v>87</v>
      </c>
      <c r="F28" s="45" t="s">
        <v>83</v>
      </c>
      <c r="G28" s="45">
        <v>524</v>
      </c>
    </row>
    <row r="29" spans="1:19" s="9" customFormat="1" x14ac:dyDescent="0.25">
      <c r="C29" s="60" t="s">
        <v>1</v>
      </c>
      <c r="D29" s="60">
        <v>2700000</v>
      </c>
      <c r="F29" s="45" t="s">
        <v>71</v>
      </c>
      <c r="G29" s="45">
        <v>576</v>
      </c>
      <c r="H29" s="9">
        <f>G29/G28</f>
        <v>1.0992366412213741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>
        <f>G31/D29</f>
        <v>0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2025-01-31T04:48:21Z</dcterms:modified>
</cp:coreProperties>
</file>