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24" i="1"/>
  <c r="D23" i="1"/>
  <c r="K12" i="1" l="1"/>
  <c r="K3" i="1"/>
  <c r="C31" i="1"/>
  <c r="C30" i="1"/>
  <c r="D2" i="1"/>
  <c r="D1" i="1"/>
  <c r="C23" i="1" l="1"/>
  <c r="C24" i="1" s="1"/>
  <c r="C28" i="1" s="1"/>
  <c r="B23" i="1"/>
  <c r="B24" i="1" s="1"/>
  <c r="B28" i="1" s="1"/>
  <c r="D17" i="1"/>
  <c r="A8" i="1"/>
  <c r="A7" i="1"/>
  <c r="K7" i="1"/>
  <c r="E3" i="1"/>
  <c r="K8" i="1" l="1"/>
  <c r="K10" i="1"/>
  <c r="N3" i="1"/>
</calcChain>
</file>

<file path=xl/sharedStrings.xml><?xml version="1.0" encoding="utf-8"?>
<sst xmlns="http://schemas.openxmlformats.org/spreadsheetml/2006/main" count="12" uniqueCount="10">
  <si>
    <t>RERA Carpet</t>
  </si>
  <si>
    <t>Balcony</t>
  </si>
  <si>
    <t>total Carpet</t>
  </si>
  <si>
    <t>Rate</t>
  </si>
  <si>
    <t>DV</t>
  </si>
  <si>
    <t>FMV/RV</t>
  </si>
  <si>
    <t>Rental</t>
  </si>
  <si>
    <t>Insurable</t>
  </si>
  <si>
    <t>BU</t>
  </si>
  <si>
    <t>COC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</si>
</sst>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607695</xdr:colOff>
      <xdr:row>44</xdr:row>
      <xdr:rowOff>189428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38095" cy="8571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607695</xdr:colOff>
      <xdr:row>44</xdr:row>
      <xdr:rowOff>189428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38095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K10" sqref="K10"/>
    </sheetView>
  </sheetViews>
  <sheetFormatPr defaultRowHeight="15" x14ac:dyDescent="0.25"/>
  <cols>
    <col min="1" max="1" width="10" bestFit="1" customWidth="1"/>
    <col min="10" max="10" width="11.85546875" bestFit="1" customWidth="1"/>
    <col min="11" max="11" width="12.5703125" bestFit="1" customWidth="1"/>
  </cols>
  <sheetData>
    <row r="1" spans="1:14" x14ac:dyDescent="0.25">
      <c r="A1" t="s">
        <v>0</v>
      </c>
      <c r="C1">
        <v>39.76</v>
      </c>
      <c r="D1">
        <f>C1*10.764</f>
        <v>427.97663999999997</v>
      </c>
      <c r="E1">
        <v>428</v>
      </c>
      <c r="J1" t="s">
        <v>0</v>
      </c>
      <c r="K1" s="1">
        <v>428</v>
      </c>
    </row>
    <row r="2" spans="1:14" x14ac:dyDescent="0.25">
      <c r="A2" t="s">
        <v>1</v>
      </c>
      <c r="C2">
        <v>9.83</v>
      </c>
      <c r="D2">
        <f>C2*10.764</f>
        <v>105.81012</v>
      </c>
      <c r="E2">
        <v>106</v>
      </c>
      <c r="J2" t="s">
        <v>1</v>
      </c>
      <c r="K2" s="1">
        <v>106</v>
      </c>
    </row>
    <row r="3" spans="1:14" x14ac:dyDescent="0.25">
      <c r="E3">
        <f>SUM(E1:E2)</f>
        <v>534</v>
      </c>
      <c r="J3" t="s">
        <v>2</v>
      </c>
      <c r="K3" s="1">
        <f>SUM(K1:K2)</f>
        <v>534</v>
      </c>
      <c r="M3" t="s">
        <v>8</v>
      </c>
      <c r="N3">
        <f>K3*1.1</f>
        <v>587.40000000000009</v>
      </c>
    </row>
    <row r="4" spans="1:14" x14ac:dyDescent="0.25">
      <c r="K4" s="1"/>
    </row>
    <row r="5" spans="1:14" x14ac:dyDescent="0.25">
      <c r="J5" t="s">
        <v>3</v>
      </c>
      <c r="K5" s="1">
        <v>10000</v>
      </c>
      <c r="M5" t="s">
        <v>9</v>
      </c>
      <c r="N5">
        <v>2800</v>
      </c>
    </row>
    <row r="6" spans="1:14" x14ac:dyDescent="0.25">
      <c r="A6" s="1">
        <v>26620</v>
      </c>
      <c r="K6" s="1"/>
    </row>
    <row r="7" spans="1:14" x14ac:dyDescent="0.25">
      <c r="A7" s="1">
        <f>A6/100*105</f>
        <v>27951</v>
      </c>
      <c r="J7" t="s">
        <v>5</v>
      </c>
      <c r="K7" s="1">
        <f>K5*K3</f>
        <v>5340000</v>
      </c>
    </row>
    <row r="8" spans="1:14" x14ac:dyDescent="0.25">
      <c r="A8" s="1">
        <f>A7/10.764</f>
        <v>2596.711259754738</v>
      </c>
      <c r="J8" t="s">
        <v>4</v>
      </c>
      <c r="K8" s="1">
        <f>K7*80%</f>
        <v>4272000</v>
      </c>
    </row>
    <row r="9" spans="1:14" x14ac:dyDescent="0.25">
      <c r="A9" s="1"/>
      <c r="K9" s="1"/>
    </row>
    <row r="10" spans="1:14" x14ac:dyDescent="0.25">
      <c r="J10" t="s">
        <v>6</v>
      </c>
      <c r="K10" s="1">
        <f>K7*0.025/12</f>
        <v>11125</v>
      </c>
    </row>
    <row r="11" spans="1:14" x14ac:dyDescent="0.25">
      <c r="K11" s="1"/>
    </row>
    <row r="12" spans="1:14" x14ac:dyDescent="0.25">
      <c r="J12" t="s">
        <v>7</v>
      </c>
      <c r="K12" s="1">
        <f>N5*N3</f>
        <v>1644720.0000000002</v>
      </c>
    </row>
    <row r="13" spans="1:14" x14ac:dyDescent="0.25">
      <c r="K13" s="1"/>
    </row>
    <row r="17" spans="2:4" x14ac:dyDescent="0.25">
      <c r="B17">
        <v>400</v>
      </c>
      <c r="C17">
        <v>3600000</v>
      </c>
      <c r="D17">
        <f>C17/B17</f>
        <v>9000</v>
      </c>
    </row>
    <row r="21" spans="2:4" x14ac:dyDescent="0.25">
      <c r="B21">
        <v>26.82</v>
      </c>
      <c r="C21">
        <v>33.32</v>
      </c>
      <c r="D21">
        <v>29.84</v>
      </c>
    </row>
    <row r="22" spans="2:4" x14ac:dyDescent="0.25">
      <c r="B22">
        <v>9.06</v>
      </c>
      <c r="C22">
        <v>10.61</v>
      </c>
      <c r="D22">
        <v>13.08</v>
      </c>
    </row>
    <row r="23" spans="2:4" x14ac:dyDescent="0.25">
      <c r="B23">
        <f>SUM(B21:B22)</f>
        <v>35.880000000000003</v>
      </c>
      <c r="C23">
        <f>SUM(C21:C22)</f>
        <v>43.93</v>
      </c>
      <c r="D23">
        <f>SUM(D21:D22)</f>
        <v>42.92</v>
      </c>
    </row>
    <row r="24" spans="2:4" x14ac:dyDescent="0.25">
      <c r="B24">
        <f>B23*10.764</f>
        <v>386.21231999999998</v>
      </c>
      <c r="C24">
        <f>C23*10.764</f>
        <v>472.86251999999996</v>
      </c>
      <c r="D24">
        <f>D23*10.764</f>
        <v>461.99088</v>
      </c>
    </row>
    <row r="26" spans="2:4" x14ac:dyDescent="0.25">
      <c r="B26">
        <v>3191589</v>
      </c>
      <c r="C26">
        <v>3803738</v>
      </c>
      <c r="D26">
        <v>4450000</v>
      </c>
    </row>
    <row r="28" spans="2:4" x14ac:dyDescent="0.25">
      <c r="B28">
        <f>B26/B24</f>
        <v>8263.8197559311429</v>
      </c>
      <c r="C28">
        <f>C26/C24</f>
        <v>8044.0674384597032</v>
      </c>
      <c r="D28">
        <f>D26/D24</f>
        <v>9632.2247746535595</v>
      </c>
    </row>
    <row r="30" spans="2:4" x14ac:dyDescent="0.25">
      <c r="C30">
        <f>C26/C21</f>
        <v>114157.80312124849</v>
      </c>
    </row>
    <row r="31" spans="2:4" x14ac:dyDescent="0.25">
      <c r="C31">
        <f>C30/10.764</f>
        <v>10605.51868461989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2025-01-24T07:15:04Z</dcterms:modified>
</cp:coreProperties>
</file>