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VImal KIsan Kale\"/>
    </mc:Choice>
  </mc:AlternateContent>
  <xr:revisionPtr revIDLastSave="0" documentId="13_ncr:1_{2C42C21F-CC58-4DC5-8843-6897B8410FED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Q2" i="4" l="1"/>
  <c r="Q25" i="4"/>
  <c r="Q21" i="4"/>
  <c r="Q22" i="4"/>
  <c r="Q23" i="4"/>
  <c r="Q24" i="4"/>
  <c r="Q20" i="4"/>
  <c r="I20" i="4" l="1"/>
  <c r="P12" i="4" l="1"/>
  <c r="P11" i="4"/>
  <c r="P10" i="4"/>
  <c r="P9" i="4"/>
  <c r="P8" i="4"/>
  <c r="P7" i="4"/>
  <c r="P6" i="4"/>
  <c r="Q5" i="4"/>
  <c r="P4" i="4"/>
  <c r="Q3" i="4"/>
  <c r="C15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<sst xmlns="http://schemas.openxmlformats.org/spreadsheetml/2006/main" count="120" uniqueCount="26">
  <si>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</si>
  <si>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</si>
  <si>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</si>
  <si>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</si>
  <si>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</si>
  <si>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</si>
  <si>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</si>
  <si>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</si>
  <si>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</si>
  <si>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</si>
  <si>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</si>
  <si>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</si>
  <si>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</si>
  <si>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102, 1st Floor, Wing - A, Samta Chembur , Kukreja Vasahat Opp Nagababa Nagar, R C Marg Vashi Naka, Chembur East, </t>
  </si>
  <si>
    <t>ca</t>
  </si>
  <si>
    <t>rate</t>
  </si>
  <si>
    <t>fmv</t>
  </si>
  <si>
    <t>possession  - 2006</t>
  </si>
  <si>
    <t>mca</t>
  </si>
  <si>
    <t>28 to 32 lakhs</t>
  </si>
  <si>
    <t>27.12.24</t>
  </si>
  <si>
    <t>08.11.24</t>
  </si>
  <si>
    <t>22.05.24</t>
  </si>
  <si>
    <t>22.03.24</t>
  </si>
  <si>
    <t>08.11.2</t>
  </si>
  <si>
    <t>25.09.24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</si>
</sst>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3" borderId="0" xfId="0" applyFill="1" applyAlignment="1">
      <alignment wrapText="1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47</xdr:row>
      <xdr:rowOff>163133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4A7584-B421-400D-A312-42812E7B4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594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45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8A4EAC-296A-4281-9E08-8DE0D4818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553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15</xdr:col>
      <xdr:colOff>238125</xdr:colOff>
      <xdr:row>47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D5E3A0-28F2-4318-AD40-5D04685E7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571500"/>
          <a:ext cx="7553325" cy="85534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17</xdr:col>
      <xdr:colOff>325086</xdr:colOff>
      <xdr:row>47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D7E557-A28D-4B64-B17C-2D774826D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8859486" cy="869753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09A5C5-AB64-4686-9F13-5AFAE898C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0</xdr:rowOff>
    </xdr:from>
    <xdr:to>
      <xdr:col>15</xdr:col>
      <xdr:colOff>96494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E3A17D-0876-4AD4-9636-50BC133CD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0"/>
          <a:ext cx="8916644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46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C56F1D-5610-4DEC-A838-82E090AD0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B2C3D9-458B-433D-895E-D66371B05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14BD86-00FF-4F23-9B42-C315E39CE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8553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034A86-A5DB-49BE-AB6C-C2AD9E238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8353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D673B0-FC9A-428F-B977-6BB3A6197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67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E9FEED-4B51-4391-AF2B-CF130709A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678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FE0817-19AA-4062-909F-F73F9315C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38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E26" sqref="E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8" t="s">
        <v>3</v>
      </c>
      <c r="K1" s="15"/>
      <c r="L1" s="15"/>
      <c r="M1" s="15"/>
      <c r="N1" s="15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208.33333333333334</v>
      </c>
      <c r="C2" s="4">
        <f>B2*1.2</f>
        <v>250</v>
      </c>
      <c r="D2" s="4">
        <f t="shared" ref="D2:D13" si="2">C2*1.2</f>
        <v>300</v>
      </c>
      <c r="E2" s="16">
        <f t="shared" ref="E2:E13" si="3">R2</f>
        <v>2000000</v>
      </c>
      <c r="F2" s="9">
        <f t="shared" ref="F2:F13" si="4">ROUND((E2/B2),0)</f>
        <v>9600</v>
      </c>
      <c r="G2" s="9">
        <f t="shared" ref="G2:G13" si="5">ROUND((E2/C2),0)</f>
        <v>8000</v>
      </c>
      <c r="H2" s="9">
        <f t="shared" ref="H2:H13" si="6">ROUND((E2/D2),0)</f>
        <v>6667</v>
      </c>
      <c r="I2" s="9" t="e">
        <f>#REF!</f>
        <v>#REF!</v>
      </c>
      <c r="J2" s="9">
        <f t="shared" ref="J2:J13" si="7">S2</f>
        <v>0</v>
      </c>
      <c r="K2" s="7"/>
      <c r="L2" s="7"/>
      <c r="M2" s="7"/>
      <c r="N2" s="7"/>
      <c r="O2">
        <v>0</v>
      </c>
      <c r="P2">
        <v>250</v>
      </c>
      <c r="Q2">
        <f>P2/1.2</f>
        <v>208.33333333333334</v>
      </c>
      <c r="R2" s="2">
        <v>2000000</v>
      </c>
      <c r="S2" s="7"/>
      <c r="T2" s="7"/>
    </row>
    <row r="3" spans="1:20" x14ac:dyDescent="0.25">
      <c r="A3" s="4">
        <f t="shared" si="0"/>
        <v>0</v>
      </c>
      <c r="B3" s="4">
        <f t="shared" si="1"/>
        <v>250</v>
      </c>
      <c r="C3" s="4">
        <f t="shared" ref="C3:C15" si="8">B3*1.2</f>
        <v>300</v>
      </c>
      <c r="D3" s="4">
        <f t="shared" si="2"/>
        <v>360</v>
      </c>
      <c r="E3" s="16">
        <f t="shared" si="3"/>
        <v>2500000</v>
      </c>
      <c r="F3" s="9">
        <f t="shared" si="4"/>
        <v>10000</v>
      </c>
      <c r="G3" s="9">
        <f t="shared" si="5"/>
        <v>8333</v>
      </c>
      <c r="H3" s="9">
        <f t="shared" si="6"/>
        <v>6944</v>
      </c>
      <c r="I3" s="9" t="e">
        <f>#REF!</f>
        <v>#REF!</v>
      </c>
      <c r="J3" s="9">
        <f t="shared" si="7"/>
        <v>0</v>
      </c>
      <c r="K3" s="7"/>
      <c r="L3" s="7"/>
      <c r="M3" s="7"/>
      <c r="N3" s="7"/>
      <c r="O3">
        <v>0</v>
      </c>
      <c r="P3">
        <v>300</v>
      </c>
      <c r="Q3">
        <f t="shared" ref="Q3:Q12" si="9">P3/1.2</f>
        <v>250</v>
      </c>
      <c r="R3" s="2">
        <v>2500000</v>
      </c>
      <c r="S3" s="7"/>
      <c r="T3" s="7"/>
    </row>
    <row r="4" spans="1:20" x14ac:dyDescent="0.25">
      <c r="A4" s="4">
        <f t="shared" si="0"/>
        <v>0</v>
      </c>
      <c r="B4" s="4">
        <f t="shared" si="1"/>
        <v>185</v>
      </c>
      <c r="C4" s="4">
        <f t="shared" si="8"/>
        <v>222</v>
      </c>
      <c r="D4" s="4">
        <f t="shared" si="2"/>
        <v>266.39999999999998</v>
      </c>
      <c r="E4" s="16">
        <f t="shared" si="3"/>
        <v>1700000</v>
      </c>
      <c r="F4" s="9">
        <f t="shared" si="4"/>
        <v>9189</v>
      </c>
      <c r="G4" s="9">
        <f t="shared" si="5"/>
        <v>7658</v>
      </c>
      <c r="H4" s="9">
        <f t="shared" si="6"/>
        <v>6381</v>
      </c>
      <c r="I4" s="9" t="e">
        <f>#REF!</f>
        <v>#REF!</v>
      </c>
      <c r="J4" s="9">
        <f t="shared" si="7"/>
        <v>0</v>
      </c>
      <c r="K4" s="7"/>
      <c r="L4" s="7"/>
      <c r="M4" s="7"/>
      <c r="N4" s="7"/>
      <c r="O4" s="7">
        <v>0</v>
      </c>
      <c r="P4">
        <f t="shared" ref="P4:P12" si="10">O4/1.2</f>
        <v>0</v>
      </c>
      <c r="Q4">
        <v>185</v>
      </c>
      <c r="R4" s="2">
        <v>1700000</v>
      </c>
      <c r="S4" s="7"/>
      <c r="T4" s="7"/>
    </row>
    <row r="5" spans="1:20" x14ac:dyDescent="0.25">
      <c r="A5" s="4">
        <f t="shared" si="0"/>
        <v>0</v>
      </c>
      <c r="B5" s="4">
        <f t="shared" si="1"/>
        <v>333.33333333333337</v>
      </c>
      <c r="C5" s="4">
        <f t="shared" si="8"/>
        <v>400.00000000000006</v>
      </c>
      <c r="D5" s="4">
        <f t="shared" si="2"/>
        <v>480.00000000000006</v>
      </c>
      <c r="E5" s="16">
        <f t="shared" si="3"/>
        <v>2500000</v>
      </c>
      <c r="F5" s="9">
        <f t="shared" si="4"/>
        <v>7500</v>
      </c>
      <c r="G5" s="9">
        <f t="shared" si="5"/>
        <v>6250</v>
      </c>
      <c r="H5" s="9">
        <f t="shared" si="6"/>
        <v>5208</v>
      </c>
      <c r="I5" s="9" t="e">
        <f>#REF!</f>
        <v>#REF!</v>
      </c>
      <c r="J5" s="9">
        <f t="shared" si="7"/>
        <v>0</v>
      </c>
      <c r="K5" s="7"/>
      <c r="L5" s="7"/>
      <c r="M5" s="7"/>
      <c r="N5" s="7"/>
      <c r="O5" s="7">
        <v>0</v>
      </c>
      <c r="P5">
        <v>400</v>
      </c>
      <c r="Q5">
        <f t="shared" si="9"/>
        <v>333.33333333333337</v>
      </c>
      <c r="R5" s="2">
        <v>2500000</v>
      </c>
      <c r="S5" s="7"/>
      <c r="T5" s="7"/>
    </row>
    <row r="6" spans="1:20" x14ac:dyDescent="0.25">
      <c r="A6" s="4">
        <f t="shared" si="0"/>
        <v>0</v>
      </c>
      <c r="B6" s="4">
        <f t="shared" si="1"/>
        <v>225</v>
      </c>
      <c r="C6" s="4">
        <f t="shared" si="8"/>
        <v>270</v>
      </c>
      <c r="D6" s="4">
        <f t="shared" si="2"/>
        <v>324</v>
      </c>
      <c r="E6" s="16">
        <f t="shared" si="3"/>
        <v>4500000</v>
      </c>
      <c r="F6" s="9">
        <f t="shared" si="4"/>
        <v>20000</v>
      </c>
      <c r="G6" s="9">
        <f t="shared" si="5"/>
        <v>16667</v>
      </c>
      <c r="H6" s="9">
        <f t="shared" si="6"/>
        <v>13889</v>
      </c>
      <c r="I6" s="9" t="e">
        <f>#REF!</f>
        <v>#REF!</v>
      </c>
      <c r="J6" s="9" t="str">
        <f t="shared" si="7"/>
        <v>27.12.24</v>
      </c>
      <c r="K6" s="7"/>
      <c r="L6" s="7"/>
      <c r="M6" s="7"/>
      <c r="N6" s="7"/>
      <c r="O6" s="7">
        <v>0</v>
      </c>
      <c r="P6">
        <f t="shared" si="10"/>
        <v>0</v>
      </c>
      <c r="Q6">
        <v>225</v>
      </c>
      <c r="R6" s="2">
        <v>4500000</v>
      </c>
      <c r="S6" s="7" t="s">
        <v>20</v>
      </c>
      <c r="T6" s="7"/>
    </row>
    <row r="7" spans="1:20" x14ac:dyDescent="0.25">
      <c r="A7" s="4">
        <f t="shared" si="0"/>
        <v>0</v>
      </c>
      <c r="B7" s="4">
        <f t="shared" si="1"/>
        <v>225</v>
      </c>
      <c r="C7" s="4">
        <f t="shared" si="8"/>
        <v>270</v>
      </c>
      <c r="D7" s="4">
        <f t="shared" si="2"/>
        <v>324</v>
      </c>
      <c r="E7" s="16">
        <f t="shared" si="3"/>
        <v>3400000</v>
      </c>
      <c r="F7" s="14">
        <f t="shared" si="4"/>
        <v>15111</v>
      </c>
      <c r="G7" s="9">
        <f t="shared" si="5"/>
        <v>12593</v>
      </c>
      <c r="H7" s="9">
        <f t="shared" si="6"/>
        <v>10494</v>
      </c>
      <c r="I7" s="9" t="e">
        <f>#REF!</f>
        <v>#REF!</v>
      </c>
      <c r="J7" s="9" t="str">
        <f t="shared" si="7"/>
        <v>08.11.24</v>
      </c>
      <c r="K7" s="7"/>
      <c r="L7" s="7"/>
      <c r="M7" s="7"/>
      <c r="N7" s="7"/>
      <c r="O7" s="7">
        <v>0</v>
      </c>
      <c r="P7">
        <f t="shared" si="10"/>
        <v>0</v>
      </c>
      <c r="Q7">
        <v>225</v>
      </c>
      <c r="R7" s="2">
        <v>3400000</v>
      </c>
      <c r="S7" s="7" t="s">
        <v>21</v>
      </c>
      <c r="T7" s="7"/>
    </row>
    <row r="8" spans="1:20" x14ac:dyDescent="0.25">
      <c r="A8" s="4">
        <f t="shared" si="0"/>
        <v>0</v>
      </c>
      <c r="B8" s="4">
        <f t="shared" si="1"/>
        <v>225</v>
      </c>
      <c r="C8" s="4">
        <f t="shared" si="8"/>
        <v>270</v>
      </c>
      <c r="D8" s="4">
        <f t="shared" si="2"/>
        <v>324</v>
      </c>
      <c r="E8" s="16">
        <f t="shared" si="3"/>
        <v>3200000</v>
      </c>
      <c r="F8" s="14">
        <f t="shared" si="4"/>
        <v>14222</v>
      </c>
      <c r="G8" s="9">
        <f t="shared" si="5"/>
        <v>11852</v>
      </c>
      <c r="H8" s="9">
        <f t="shared" si="6"/>
        <v>9877</v>
      </c>
      <c r="I8" s="9" t="e">
        <f>#REF!</f>
        <v>#REF!</v>
      </c>
      <c r="J8" s="9" t="str">
        <f t="shared" si="7"/>
        <v>08.11.24</v>
      </c>
      <c r="K8" s="7"/>
      <c r="L8" s="7"/>
      <c r="M8" s="7"/>
      <c r="N8" s="7"/>
      <c r="O8" s="7">
        <v>0</v>
      </c>
      <c r="P8">
        <f t="shared" si="10"/>
        <v>0</v>
      </c>
      <c r="Q8">
        <v>225</v>
      </c>
      <c r="R8" s="2">
        <v>3200000</v>
      </c>
      <c r="S8" s="7" t="s">
        <v>21</v>
      </c>
      <c r="T8" s="7"/>
    </row>
    <row r="9" spans="1:20" x14ac:dyDescent="0.25">
      <c r="A9" s="4">
        <f t="shared" si="0"/>
        <v>0</v>
      </c>
      <c r="B9" s="4">
        <f t="shared" si="1"/>
        <v>225</v>
      </c>
      <c r="C9" s="4">
        <f t="shared" si="8"/>
        <v>270</v>
      </c>
      <c r="D9" s="4">
        <f t="shared" si="2"/>
        <v>324</v>
      </c>
      <c r="E9" s="16">
        <f t="shared" si="3"/>
        <v>3600000</v>
      </c>
      <c r="F9" s="9">
        <f t="shared" si="4"/>
        <v>16000</v>
      </c>
      <c r="G9" s="9">
        <f t="shared" si="5"/>
        <v>13333</v>
      </c>
      <c r="H9" s="9">
        <f t="shared" si="6"/>
        <v>11111</v>
      </c>
      <c r="I9" s="9" t="e">
        <f>#REF!</f>
        <v>#REF!</v>
      </c>
      <c r="J9" s="9" t="str">
        <f t="shared" si="7"/>
        <v>25.09.24</v>
      </c>
      <c r="K9" s="7"/>
      <c r="L9" s="7"/>
      <c r="M9" s="7"/>
      <c r="N9" s="7"/>
      <c r="O9" s="7">
        <v>0</v>
      </c>
      <c r="P9">
        <f t="shared" si="10"/>
        <v>0</v>
      </c>
      <c r="Q9">
        <v>225</v>
      </c>
      <c r="R9" s="2">
        <v>3600000</v>
      </c>
      <c r="S9" s="7" t="s">
        <v>25</v>
      </c>
      <c r="T9" s="7"/>
    </row>
    <row r="10" spans="1:20" x14ac:dyDescent="0.25">
      <c r="A10" s="4">
        <f t="shared" si="0"/>
        <v>0</v>
      </c>
      <c r="B10" s="4">
        <f t="shared" si="1"/>
        <v>225</v>
      </c>
      <c r="C10" s="4">
        <f t="shared" si="8"/>
        <v>270</v>
      </c>
      <c r="D10" s="4">
        <f t="shared" si="2"/>
        <v>324</v>
      </c>
      <c r="E10" s="16">
        <f t="shared" si="3"/>
        <v>3200000</v>
      </c>
      <c r="F10" s="9">
        <f t="shared" si="4"/>
        <v>14222</v>
      </c>
      <c r="G10" s="9">
        <f t="shared" si="5"/>
        <v>11852</v>
      </c>
      <c r="H10" s="9">
        <f t="shared" si="6"/>
        <v>9877</v>
      </c>
      <c r="I10" s="9" t="e">
        <f>#REF!</f>
        <v>#REF!</v>
      </c>
      <c r="J10" s="9" t="str">
        <f t="shared" si="7"/>
        <v>22.05.24</v>
      </c>
      <c r="K10" s="7"/>
      <c r="L10" s="7"/>
      <c r="M10" s="7"/>
      <c r="N10" s="7"/>
      <c r="O10" s="7">
        <v>0</v>
      </c>
      <c r="P10">
        <f t="shared" si="10"/>
        <v>0</v>
      </c>
      <c r="Q10">
        <v>225</v>
      </c>
      <c r="R10" s="2">
        <v>3200000</v>
      </c>
      <c r="S10" s="7" t="s">
        <v>22</v>
      </c>
      <c r="T10" s="7"/>
    </row>
    <row r="11" spans="1:20" x14ac:dyDescent="0.25">
      <c r="A11" s="4">
        <f t="shared" si="0"/>
        <v>0</v>
      </c>
      <c r="B11" s="4">
        <f t="shared" si="1"/>
        <v>225</v>
      </c>
      <c r="C11" s="4">
        <f t="shared" si="8"/>
        <v>270</v>
      </c>
      <c r="D11" s="4">
        <f t="shared" si="2"/>
        <v>324</v>
      </c>
      <c r="E11" s="16">
        <f t="shared" si="3"/>
        <v>4000000</v>
      </c>
      <c r="F11" s="9">
        <f t="shared" si="4"/>
        <v>17778</v>
      </c>
      <c r="G11" s="9">
        <f t="shared" si="5"/>
        <v>14815</v>
      </c>
      <c r="H11" s="9">
        <f t="shared" si="6"/>
        <v>12346</v>
      </c>
      <c r="I11" s="9" t="e">
        <f>#REF!</f>
        <v>#REF!</v>
      </c>
      <c r="J11" s="9" t="str">
        <f t="shared" si="7"/>
        <v>22.03.24</v>
      </c>
      <c r="K11" s="7"/>
      <c r="L11" s="7"/>
      <c r="M11" s="7"/>
      <c r="N11" s="7"/>
      <c r="O11" s="7">
        <v>0</v>
      </c>
      <c r="P11">
        <f t="shared" si="10"/>
        <v>0</v>
      </c>
      <c r="Q11">
        <v>225</v>
      </c>
      <c r="R11" s="2">
        <v>4000000</v>
      </c>
      <c r="S11" s="7" t="s">
        <v>23</v>
      </c>
      <c r="T11" s="7"/>
    </row>
    <row r="12" spans="1:20" x14ac:dyDescent="0.25">
      <c r="A12" s="4">
        <f t="shared" si="0"/>
        <v>0</v>
      </c>
      <c r="B12" s="4">
        <f t="shared" si="1"/>
        <v>225</v>
      </c>
      <c r="C12" s="4">
        <f t="shared" si="8"/>
        <v>270</v>
      </c>
      <c r="D12" s="4">
        <f t="shared" si="2"/>
        <v>324</v>
      </c>
      <c r="E12" s="16">
        <f t="shared" si="3"/>
        <v>3800000</v>
      </c>
      <c r="F12" s="9">
        <f t="shared" si="4"/>
        <v>16889</v>
      </c>
      <c r="G12" s="9">
        <f t="shared" si="5"/>
        <v>14074</v>
      </c>
      <c r="H12" s="9">
        <f t="shared" si="6"/>
        <v>11728</v>
      </c>
      <c r="I12" s="9" t="e">
        <f>#REF!</f>
        <v>#REF!</v>
      </c>
      <c r="J12" s="9" t="str">
        <f t="shared" si="7"/>
        <v>08.11.2</v>
      </c>
      <c r="K12" s="7"/>
      <c r="L12" s="7"/>
      <c r="M12" s="7"/>
      <c r="N12" s="7"/>
      <c r="O12" s="7">
        <v>0</v>
      </c>
      <c r="P12">
        <f t="shared" si="10"/>
        <v>0</v>
      </c>
      <c r="Q12">
        <v>225</v>
      </c>
      <c r="R12" s="2">
        <v>3800000</v>
      </c>
      <c r="S12" s="7" t="s">
        <v>24</v>
      </c>
      <c r="T12" s="7"/>
    </row>
    <row r="13" spans="1:20" x14ac:dyDescent="0.25">
      <c r="A13" s="4">
        <f t="shared" si="0"/>
        <v>0</v>
      </c>
      <c r="B13" s="4">
        <f t="shared" si="1"/>
        <v>250</v>
      </c>
      <c r="C13" s="4">
        <f t="shared" si="8"/>
        <v>300</v>
      </c>
      <c r="D13" s="4">
        <f t="shared" si="2"/>
        <v>360</v>
      </c>
      <c r="E13" s="16">
        <f t="shared" si="3"/>
        <v>4000000</v>
      </c>
      <c r="F13" s="14">
        <f t="shared" si="4"/>
        <v>16000</v>
      </c>
      <c r="G13" s="9">
        <f t="shared" si="5"/>
        <v>13333</v>
      </c>
      <c r="H13" s="9">
        <f t="shared" si="6"/>
        <v>11111</v>
      </c>
      <c r="I13" s="9" t="e">
        <f>#REF!</f>
        <v>#REF!</v>
      </c>
      <c r="J13" s="9">
        <f t="shared" si="7"/>
        <v>0</v>
      </c>
      <c r="K13" s="7"/>
      <c r="L13" s="7"/>
      <c r="M13" s="7"/>
      <c r="N13" s="7"/>
      <c r="O13" s="7">
        <v>0</v>
      </c>
      <c r="P13">
        <v>300</v>
      </c>
      <c r="Q13">
        <f t="shared" ref="Q13" si="11">P13/1.2</f>
        <v>250</v>
      </c>
      <c r="R13" s="2">
        <v>4000000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100</v>
      </c>
      <c r="C14" s="4">
        <f t="shared" si="8"/>
        <v>120</v>
      </c>
      <c r="D14" s="4">
        <f t="shared" ref="D14:D15" si="12">C14*1.2</f>
        <v>144</v>
      </c>
      <c r="E14" s="16">
        <f t="shared" ref="E14:E15" si="13">R14</f>
        <v>1600000</v>
      </c>
      <c r="F14" s="9">
        <f t="shared" ref="F14:F15" si="14">ROUND((E14/B14),0)</f>
        <v>16000</v>
      </c>
      <c r="G14" s="9">
        <f t="shared" ref="G14:G15" si="15">ROUND((E14/C14),0)</f>
        <v>13333</v>
      </c>
      <c r="H14" s="9">
        <f t="shared" ref="H14:H15" si="16">ROUND((E14/D14),0)</f>
        <v>11111</v>
      </c>
      <c r="I14" s="9" t="e">
        <f>#REF!</f>
        <v>#REF!</v>
      </c>
      <c r="J14" s="9">
        <f t="shared" ref="J14:J15" si="17">S14</f>
        <v>0</v>
      </c>
      <c r="K14" s="7"/>
      <c r="L14" s="7"/>
      <c r="M14" s="7"/>
      <c r="N14" s="7"/>
      <c r="O14" s="7">
        <v>0</v>
      </c>
      <c r="P14">
        <f t="shared" ref="P14:P15" si="18">O14/1.2</f>
        <v>0</v>
      </c>
      <c r="Q14">
        <v>100</v>
      </c>
      <c r="R14" s="2">
        <v>1600000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2"/>
        <v>0</v>
      </c>
      <c r="E15" s="16">
        <f t="shared" si="13"/>
        <v>0</v>
      </c>
      <c r="F15" s="9" t="e">
        <f t="shared" si="14"/>
        <v>#DIV/0!</v>
      </c>
      <c r="G15" s="9" t="e">
        <f t="shared" si="15"/>
        <v>#DIV/0!</v>
      </c>
      <c r="H15" s="9" t="e">
        <f t="shared" si="16"/>
        <v>#DIV/0!</v>
      </c>
      <c r="I15" s="9" t="e">
        <f>#REF!</f>
        <v>#REF!</v>
      </c>
      <c r="J15" s="9">
        <f t="shared" si="17"/>
        <v>0</v>
      </c>
      <c r="K15" s="7"/>
      <c r="L15" s="7"/>
      <c r="M15" s="7"/>
      <c r="N15" s="7"/>
      <c r="O15" s="7">
        <v>0</v>
      </c>
      <c r="P15">
        <f t="shared" si="18"/>
        <v>0</v>
      </c>
      <c r="Q15">
        <f t="shared" ref="Q14:Q15" si="19">P15/1.2</f>
        <v>0</v>
      </c>
      <c r="R15" s="2">
        <v>0</v>
      </c>
      <c r="S15" s="7"/>
      <c r="T15" s="7"/>
    </row>
    <row r="16" spans="1:20" x14ac:dyDescent="0.25"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</row>
    <row r="17" spans="5:24" x14ac:dyDescent="0.25">
      <c r="E17" s="7"/>
      <c r="F17" s="7"/>
      <c r="G17" s="7"/>
      <c r="H17" s="7" t="s">
        <v>13</v>
      </c>
      <c r="I17" s="7"/>
      <c r="J17" s="7"/>
      <c r="K17" s="7"/>
      <c r="L17" s="7"/>
      <c r="M17" s="7"/>
      <c r="N17" s="7"/>
      <c r="O17" s="7"/>
    </row>
    <row r="18" spans="5:24" x14ac:dyDescent="0.25">
      <c r="E18" s="7"/>
      <c r="F18" s="7"/>
      <c r="G18" s="7"/>
      <c r="H18" s="7" t="s">
        <v>14</v>
      </c>
      <c r="I18" s="7">
        <v>225</v>
      </c>
      <c r="J18" s="7"/>
      <c r="K18" s="7"/>
      <c r="L18" s="7"/>
      <c r="M18" s="7"/>
      <c r="N18" s="7"/>
      <c r="O18" s="7"/>
    </row>
    <row r="19" spans="5:24" x14ac:dyDescent="0.25">
      <c r="H19" t="s">
        <v>15</v>
      </c>
      <c r="I19">
        <v>14300</v>
      </c>
      <c r="O19" t="s">
        <v>18</v>
      </c>
    </row>
    <row r="20" spans="5:24" x14ac:dyDescent="0.25">
      <c r="H20" t="s">
        <v>16</v>
      </c>
      <c r="I20">
        <f>I19*I18</f>
        <v>3217500</v>
      </c>
      <c r="O20">
        <v>10.54</v>
      </c>
      <c r="P20">
        <v>7.84</v>
      </c>
      <c r="Q20">
        <f>P20*O20</f>
        <v>82.633599999999987</v>
      </c>
    </row>
    <row r="21" spans="5:24" x14ac:dyDescent="0.25">
      <c r="O21">
        <v>10.45</v>
      </c>
      <c r="P21">
        <v>6</v>
      </c>
      <c r="Q21">
        <f t="shared" ref="Q21:Q24" si="20">P21*O21</f>
        <v>62.699999999999996</v>
      </c>
    </row>
    <row r="22" spans="5:24" x14ac:dyDescent="0.25">
      <c r="G22" s="5"/>
      <c r="H22" s="5"/>
      <c r="O22">
        <v>7.89</v>
      </c>
      <c r="P22">
        <v>5.9</v>
      </c>
      <c r="Q22">
        <f t="shared" si="20"/>
        <v>46.551000000000002</v>
      </c>
    </row>
    <row r="23" spans="5:24" x14ac:dyDescent="0.25">
      <c r="O23">
        <v>4</v>
      </c>
      <c r="P23">
        <v>4.0999999999999996</v>
      </c>
      <c r="Q23">
        <f t="shared" si="20"/>
        <v>16.399999999999999</v>
      </c>
    </row>
    <row r="24" spans="5:24" x14ac:dyDescent="0.25">
      <c r="O24">
        <v>4.43</v>
      </c>
      <c r="P24" s="10">
        <v>3.17</v>
      </c>
      <c r="Q24">
        <f t="shared" si="20"/>
        <v>14.043099999999999</v>
      </c>
      <c r="R24" s="12"/>
      <c r="T24" s="10"/>
      <c r="U24" s="10"/>
      <c r="V24" s="10"/>
      <c r="W24" s="10"/>
      <c r="X24" s="10"/>
    </row>
    <row r="25" spans="5:24" x14ac:dyDescent="0.25">
      <c r="P25" s="10"/>
      <c r="Q25" s="13">
        <f>SUM(Q20:Q24)</f>
        <v>222.32769999999999</v>
      </c>
      <c r="R25" s="13"/>
      <c r="T25" s="13"/>
      <c r="U25" s="13"/>
      <c r="V25" s="10"/>
      <c r="W25" s="10"/>
      <c r="X25" s="10"/>
    </row>
    <row r="26" spans="5:24" x14ac:dyDescent="0.25">
      <c r="H26" t="s">
        <v>17</v>
      </c>
      <c r="P26" s="10"/>
      <c r="Q26" s="10"/>
      <c r="R26" s="10"/>
      <c r="T26" s="10"/>
      <c r="U26" s="10"/>
      <c r="V26" s="10"/>
      <c r="W26" s="10"/>
      <c r="X26" s="10"/>
    </row>
    <row r="27" spans="5:24" x14ac:dyDescent="0.25">
      <c r="H27" t="s">
        <v>19</v>
      </c>
      <c r="P27" s="10"/>
      <c r="Q27" s="10"/>
      <c r="R27" s="10"/>
      <c r="T27" s="10"/>
      <c r="U27" s="10"/>
      <c r="V27" s="10"/>
      <c r="W27" s="10"/>
      <c r="X27" s="10"/>
    </row>
    <row r="28" spans="5:24" x14ac:dyDescent="0.25">
      <c r="P28" s="10"/>
      <c r="Q28" s="10"/>
      <c r="R28" s="11"/>
      <c r="T28" s="11"/>
      <c r="U28" s="11"/>
      <c r="V28" s="10"/>
      <c r="W28" s="10"/>
      <c r="X28" s="10"/>
    </row>
    <row r="29" spans="5:24" x14ac:dyDescent="0.25">
      <c r="P29" s="10"/>
      <c r="Q29" s="10"/>
      <c r="R29" s="10"/>
      <c r="T29" s="10"/>
      <c r="U29" s="10"/>
      <c r="V29" s="10"/>
      <c r="W29" s="10"/>
      <c r="X29" s="10"/>
    </row>
    <row r="30" spans="5:24" x14ac:dyDescent="0.25">
      <c r="P30" s="10"/>
      <c r="Q30" s="10"/>
      <c r="R30" s="10"/>
      <c r="T30" s="10"/>
      <c r="U30" s="10"/>
      <c r="V30" s="10"/>
      <c r="W30" s="10"/>
      <c r="X30" s="10"/>
    </row>
    <row r="31" spans="5:24" x14ac:dyDescent="0.25">
      <c r="P31" s="10"/>
      <c r="Q31" s="10"/>
      <c r="R31" s="10"/>
      <c r="T31" s="10"/>
      <c r="U31" s="10"/>
      <c r="V31" s="10"/>
      <c r="W31" s="10"/>
      <c r="X31" s="10"/>
    </row>
    <row r="32" spans="5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D4" sqref="D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2F35E-F445-4E01-9B3E-89C26ECF9649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2025-01-27T05:37:18Z</dcterms:modified>
</cp:coreProperties>
</file>