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hisar (East)\TARACHANDRA TIVARI\"/>
    </mc:Choice>
  </mc:AlternateContent>
  <xr:revisionPtr revIDLastSave="0" documentId="13_ncr:1_{83A88591-7B7C-4A1D-A663-733D76DF9477}" xr6:coauthVersionLast="45" xr6:coauthVersionMax="47" xr10:uidLastSave="{00000000-0000-0000-0000-000000000000}"/>
  <bookViews>
    <workbookView xWindow="-120" yWindow="-120" windowWidth="29040" windowHeight="15720" tabRatio="932" activeTab="6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P7" i="4"/>
  <c r="W14" i="4"/>
  <c r="H31" i="4" l="1"/>
  <c r="G31" i="4"/>
  <c r="F24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<sst xmlns="http://schemas.openxmlformats.org/spreadsheetml/2006/main" count="137" uniqueCount="93">
  <si>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</si>
  <si>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</si>
  <si>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</si>
  <si>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</si>
  <si>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</si>
  <si>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</si>
  <si>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</si>
  <si>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</si>
  <si>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</si>
  <si>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</si>
  <si>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</si>
  <si>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</si>
  <si>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</si>
  <si>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</si>
  <si>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</si>
  <si>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</si>
  <si>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</si>
  <si>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</si>
  <si>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</si>
  <si>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</si>
  <si>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</si>
  <si>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</si>
  <si>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</si>
  <si>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</si>
  <si>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</si>
  <si>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</si>
  <si>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</si>
  <si>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</si>
  <si>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</si>
  <si>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</si>
  <si>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</si>
  <si>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</si>
  <si>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</si>
  <si>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</si>
  <si>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</si>
  <si>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</si>
  <si>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</si>
  <si>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</si>
  <si>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</si>
  <si>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</si>
  <si>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</si>
  <si>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</si>
  <si>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</si>
  <si>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</si>
  <si>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</si>
  <si>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</si>
  <si>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</si>
  <si>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</si>
  <si>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</si>
  <si>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</si>
  <si>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</si>
  <si>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</si>
  <si>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</si>
  <si>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</si>
  <si>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</si>
  <si>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</si>
  <si>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</si>
  <si>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</si>
  <si>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</si>
  <si>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</si>
  <si>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</si>
  <si>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</si>
  <si>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</si>
  <si>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</si>
  <si>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</si>
  <si>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</si>
  <si>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</si>
  <si>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</si>
  <si>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</si>
  <si>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</si>
  <si>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</si>
  <si>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</si>
  <si>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</si>
  <si>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</si>
  <si>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</si>
  <si>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</si>
  <si>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</si>
  <si>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</si>
  <si>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</si>
  <si>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</si>
  <si>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</si>
  <si>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</si>
  <si>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</si>
  <si>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</si>
  <si>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08.02.2019</t>
  </si>
  <si>
    <t>IGR-19.09.24</t>
  </si>
  <si>
    <t>IGR-15.05.24</t>
  </si>
  <si>
    <t>IGR-05.07.24</t>
  </si>
  <si>
    <t>IGR-12.04.22</t>
  </si>
  <si>
    <t>IGR-08.02.22</t>
  </si>
  <si>
    <t>2nd</t>
  </si>
  <si>
    <t xml:space="preserve">1st </t>
  </si>
  <si>
    <t>Ground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</si>
</sst>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81B9D1-6374-428C-B259-A7D034413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6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5A7D6-3FDE-4C3E-8F64-AD74DE75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953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68E86-6625-4779-96D4-F603D48AE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67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BDEBB3-3D02-4D4C-BDCD-E5C5D155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2133A-E167-4E03-851E-238D493A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39167-8E6C-4011-8F39-CC36A5C13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573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38DB69-4D0D-4632-B280-610D3847B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8500</v>
      </c>
      <c r="C3" s="19" t="s">
        <v>75</v>
      </c>
      <c r="D3" s="6" t="s">
        <v>71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6000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6000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8500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246</v>
      </c>
      <c r="C18" s="20"/>
    </row>
    <row r="19" spans="1:4" x14ac:dyDescent="0.25">
      <c r="A19" s="13" t="s">
        <v>73</v>
      </c>
      <c r="B19" s="24">
        <f>B18*B16</f>
        <v>2091000</v>
      </c>
      <c r="C19" s="65"/>
      <c r="D19" s="58"/>
    </row>
    <row r="20" spans="1:4" x14ac:dyDescent="0.25">
      <c r="A20" s="13" t="s">
        <v>24</v>
      </c>
      <c r="B20" s="25">
        <f>B19*90%</f>
        <v>1881900</v>
      </c>
      <c r="C20" s="24"/>
      <c r="D20" s="58"/>
    </row>
    <row r="21" spans="1:4" x14ac:dyDescent="0.25">
      <c r="A21" s="13" t="s">
        <v>25</v>
      </c>
      <c r="B21" s="25">
        <f>B19*80%</f>
        <v>1672800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615000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4356.25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workbookViewId="0">
      <selection activeCell="Y11" sqref="Y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7.5703125" bestFit="1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205</v>
      </c>
      <c r="C2" s="4">
        <f t="shared" ref="C2:C16" si="1">B2*1.2</f>
        <v>246</v>
      </c>
      <c r="D2" s="4">
        <f t="shared" ref="D2:D16" si="2">C2*1.2</f>
        <v>295.2</v>
      </c>
      <c r="E2" s="5">
        <f t="shared" ref="E2:E16" si="3">R2</f>
        <v>2550000</v>
      </c>
      <c r="F2" s="66">
        <f t="shared" ref="F2:F15" si="4">ROUND((E2/B2),0)</f>
        <v>12439</v>
      </c>
      <c r="G2" s="66">
        <f t="shared" ref="G2:G15" si="5">ROUND((E2/C2),0)</f>
        <v>10366</v>
      </c>
      <c r="H2" s="66">
        <f t="shared" ref="H2:H15" si="6">ROUND((E2/D2),0)</f>
        <v>8638</v>
      </c>
      <c r="I2" s="66" t="str">
        <f t="shared" ref="I2:I15" si="7">T2</f>
        <v>2nd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 t="shared" ref="P2:P10" si="9">O2/1.2</f>
        <v>0</v>
      </c>
      <c r="Q2" s="67">
        <v>205</v>
      </c>
      <c r="R2" s="68">
        <v>2550000</v>
      </c>
      <c r="S2" s="68" t="s">
        <v>85</v>
      </c>
      <c r="T2" s="67" t="s">
        <v>90</v>
      </c>
    </row>
    <row r="3" spans="1:23" x14ac:dyDescent="0.25">
      <c r="A3" s="4">
        <v>2</v>
      </c>
      <c r="B3" s="4">
        <f t="shared" si="0"/>
        <v>205</v>
      </c>
      <c r="C3" s="4">
        <f t="shared" si="1"/>
        <v>246</v>
      </c>
      <c r="D3" s="4">
        <f t="shared" si="2"/>
        <v>295.2</v>
      </c>
      <c r="E3" s="5">
        <f t="shared" si="3"/>
        <v>2620000</v>
      </c>
      <c r="F3" s="4">
        <f t="shared" si="4"/>
        <v>12780</v>
      </c>
      <c r="G3" s="4">
        <f t="shared" si="5"/>
        <v>10650</v>
      </c>
      <c r="H3" s="4">
        <f t="shared" si="6"/>
        <v>8875</v>
      </c>
      <c r="I3" s="4" t="str">
        <f t="shared" si="7"/>
        <v xml:space="preserve">1st </v>
      </c>
      <c r="J3" s="4">
        <f t="shared" si="8"/>
        <v>0</v>
      </c>
      <c r="O3">
        <v>0</v>
      </c>
      <c r="P3">
        <f t="shared" si="9"/>
        <v>0</v>
      </c>
      <c r="Q3">
        <v>205</v>
      </c>
      <c r="R3" s="2">
        <v>2620000</v>
      </c>
      <c r="S3" s="2" t="s">
        <v>86</v>
      </c>
      <c r="T3" t="s">
        <v>91</v>
      </c>
    </row>
    <row r="4" spans="1:23" x14ac:dyDescent="0.25">
      <c r="A4" s="4">
        <v>3</v>
      </c>
      <c r="B4" s="4">
        <f t="shared" si="0"/>
        <v>205</v>
      </c>
      <c r="C4" s="4">
        <f t="shared" si="1"/>
        <v>246</v>
      </c>
      <c r="D4" s="4">
        <f t="shared" si="2"/>
        <v>295.2</v>
      </c>
      <c r="E4" s="5">
        <f t="shared" si="3"/>
        <v>2635000</v>
      </c>
      <c r="F4" s="4">
        <f t="shared" si="4"/>
        <v>12854</v>
      </c>
      <c r="G4" s="4">
        <f t="shared" si="5"/>
        <v>10711</v>
      </c>
      <c r="H4" s="4">
        <f t="shared" si="6"/>
        <v>8926</v>
      </c>
      <c r="I4" s="4" t="str">
        <f t="shared" si="7"/>
        <v>2nd</v>
      </c>
      <c r="J4" s="4">
        <f t="shared" si="8"/>
        <v>0</v>
      </c>
      <c r="O4">
        <v>0</v>
      </c>
      <c r="P4">
        <f t="shared" si="9"/>
        <v>0</v>
      </c>
      <c r="Q4">
        <v>205</v>
      </c>
      <c r="R4" s="2">
        <v>2635000</v>
      </c>
      <c r="S4" s="2" t="s">
        <v>87</v>
      </c>
      <c r="T4" t="s">
        <v>90</v>
      </c>
    </row>
    <row r="5" spans="1:23" x14ac:dyDescent="0.25">
      <c r="A5" s="4">
        <v>4</v>
      </c>
      <c r="B5" s="4">
        <f t="shared" si="0"/>
        <v>205</v>
      </c>
      <c r="C5" s="4">
        <f t="shared" si="1"/>
        <v>246</v>
      </c>
      <c r="D5" s="4">
        <f t="shared" si="2"/>
        <v>295.2</v>
      </c>
      <c r="E5" s="5">
        <f t="shared" si="3"/>
        <v>1782000</v>
      </c>
      <c r="F5" s="66">
        <f t="shared" si="4"/>
        <v>8693</v>
      </c>
      <c r="G5" s="66">
        <f t="shared" si="5"/>
        <v>7244</v>
      </c>
      <c r="H5" s="66">
        <f t="shared" si="6"/>
        <v>6037</v>
      </c>
      <c r="I5" s="66" t="str">
        <f t="shared" si="7"/>
        <v>Ground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f t="shared" si="9"/>
        <v>0</v>
      </c>
      <c r="Q5" s="67">
        <v>205</v>
      </c>
      <c r="R5" s="68">
        <v>1782000</v>
      </c>
      <c r="S5" s="68" t="s">
        <v>88</v>
      </c>
      <c r="T5" s="67" t="s">
        <v>92</v>
      </c>
    </row>
    <row r="6" spans="1:23" x14ac:dyDescent="0.25">
      <c r="A6" s="4">
        <v>5</v>
      </c>
      <c r="B6" s="4">
        <f t="shared" si="0"/>
        <v>205</v>
      </c>
      <c r="C6" s="4">
        <f t="shared" si="1"/>
        <v>246</v>
      </c>
      <c r="D6" s="4">
        <f t="shared" si="2"/>
        <v>295.2</v>
      </c>
      <c r="E6" s="5">
        <f t="shared" si="3"/>
        <v>1782000</v>
      </c>
      <c r="F6" s="66">
        <f t="shared" si="4"/>
        <v>8693</v>
      </c>
      <c r="G6" s="66">
        <f t="shared" si="5"/>
        <v>7244</v>
      </c>
      <c r="H6" s="66">
        <f t="shared" si="6"/>
        <v>6037</v>
      </c>
      <c r="I6" s="66" t="str">
        <f t="shared" si="7"/>
        <v>Ground</v>
      </c>
      <c r="J6" s="66">
        <f t="shared" si="8"/>
        <v>0</v>
      </c>
      <c r="K6" s="67"/>
      <c r="L6" s="67"/>
      <c r="M6" s="67"/>
      <c r="N6" s="67"/>
      <c r="O6" s="67">
        <v>0</v>
      </c>
      <c r="P6" s="67">
        <f t="shared" si="9"/>
        <v>0</v>
      </c>
      <c r="Q6" s="67">
        <v>205</v>
      </c>
      <c r="R6" s="68">
        <v>1782000</v>
      </c>
      <c r="S6" s="68" t="s">
        <v>89</v>
      </c>
      <c r="T6" s="67" t="s">
        <v>92</v>
      </c>
    </row>
    <row r="7" spans="1:23" x14ac:dyDescent="0.25">
      <c r="A7" s="4">
        <v>6</v>
      </c>
      <c r="B7" s="4">
        <f t="shared" si="0"/>
        <v>236</v>
      </c>
      <c r="C7" s="4">
        <f t="shared" si="1"/>
        <v>283.2</v>
      </c>
      <c r="D7" s="4">
        <f t="shared" si="2"/>
        <v>339.84</v>
      </c>
      <c r="E7" s="5">
        <f t="shared" si="3"/>
        <v>2250000</v>
      </c>
      <c r="F7" s="66">
        <f t="shared" si="4"/>
        <v>9534</v>
      </c>
      <c r="G7" s="66">
        <f t="shared" si="5"/>
        <v>7945</v>
      </c>
      <c r="H7" s="66">
        <f t="shared" si="6"/>
        <v>6621</v>
      </c>
      <c r="I7" s="66">
        <f t="shared" si="7"/>
        <v>0</v>
      </c>
      <c r="J7" s="66">
        <f t="shared" si="8"/>
        <v>0</v>
      </c>
      <c r="K7" s="67"/>
      <c r="L7" s="67"/>
      <c r="M7" s="67"/>
      <c r="N7" s="67"/>
      <c r="O7" s="67">
        <v>0</v>
      </c>
      <c r="P7" s="67">
        <f t="shared" ref="P7:P8" si="10">O7/1.2</f>
        <v>0</v>
      </c>
      <c r="Q7" s="67">
        <v>236</v>
      </c>
      <c r="R7" s="68">
        <v>2250000</v>
      </c>
      <c r="S7" s="2"/>
    </row>
    <row r="8" spans="1:23" x14ac:dyDescent="0.25">
      <c r="A8" s="4">
        <v>7</v>
      </c>
      <c r="B8" s="4">
        <f t="shared" si="0"/>
        <v>325</v>
      </c>
      <c r="C8" s="4">
        <f t="shared" si="1"/>
        <v>390</v>
      </c>
      <c r="D8" s="4">
        <f t="shared" si="2"/>
        <v>468</v>
      </c>
      <c r="E8" s="5">
        <f t="shared" si="3"/>
        <v>3500000</v>
      </c>
      <c r="F8" s="66">
        <f t="shared" si="4"/>
        <v>10769</v>
      </c>
      <c r="G8" s="66">
        <f t="shared" si="5"/>
        <v>8974</v>
      </c>
      <c r="H8" s="66">
        <f t="shared" si="6"/>
        <v>7479</v>
      </c>
      <c r="I8" s="66">
        <f t="shared" si="7"/>
        <v>0</v>
      </c>
      <c r="J8" s="66">
        <f t="shared" si="8"/>
        <v>0</v>
      </c>
      <c r="K8" s="67"/>
      <c r="L8" s="67"/>
      <c r="M8" s="67"/>
      <c r="N8" s="67"/>
      <c r="O8" s="67">
        <v>0</v>
      </c>
      <c r="P8" s="67">
        <f t="shared" si="10"/>
        <v>0</v>
      </c>
      <c r="Q8" s="67">
        <v>325</v>
      </c>
      <c r="R8" s="68">
        <v>3500000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1">P9/1.2</f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  <c r="W14">
        <f>8500*1.2</f>
        <v>10200</v>
      </c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>
        <f>9000/1.2</f>
        <v>7500</v>
      </c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74</v>
      </c>
      <c r="D28" s="60" t="s">
        <v>84</v>
      </c>
      <c r="F28" s="45" t="s">
        <v>83</v>
      </c>
      <c r="G28" s="45">
        <v>205</v>
      </c>
    </row>
    <row r="29" spans="1:19" s="9" customFormat="1" x14ac:dyDescent="0.25">
      <c r="C29" s="60" t="s">
        <v>1</v>
      </c>
      <c r="D29" s="60">
        <v>1350000</v>
      </c>
      <c r="F29" s="45" t="s">
        <v>71</v>
      </c>
      <c r="G29" s="45">
        <v>246</v>
      </c>
      <c r="H29" s="9">
        <f>G29/G28</f>
        <v>1.2</v>
      </c>
    </row>
    <row r="30" spans="1:19" s="9" customFormat="1" x14ac:dyDescent="0.25">
      <c r="F30" s="45" t="s">
        <v>72</v>
      </c>
      <c r="G30" s="45">
        <v>8500</v>
      </c>
    </row>
    <row r="31" spans="1:19" s="9" customFormat="1" x14ac:dyDescent="0.25">
      <c r="C31" s="63"/>
      <c r="D31" s="63"/>
      <c r="F31" s="63" t="s">
        <v>73</v>
      </c>
      <c r="G31" s="63">
        <f>G29*G30</f>
        <v>2091000</v>
      </c>
      <c r="H31" s="9">
        <f>G31/D29</f>
        <v>1.548888888888889</v>
      </c>
    </row>
    <row r="32" spans="1:19" s="9" customFormat="1" x14ac:dyDescent="0.25">
      <c r="C32" s="63"/>
      <c r="D32" s="63"/>
      <c r="F32" s="63" t="s">
        <v>24</v>
      </c>
      <c r="G32" s="63">
        <f>G31*90%</f>
        <v>1881900</v>
      </c>
    </row>
    <row r="33" spans="3:7" s="9" customFormat="1" x14ac:dyDescent="0.25">
      <c r="C33" s="63"/>
      <c r="D33" s="63"/>
      <c r="F33" s="63" t="s">
        <v>25</v>
      </c>
      <c r="G33" s="63">
        <f>G31*80%</f>
        <v>1672800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>
      <selection activeCell="P31" sqref="P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2025-01-30T05:22:52Z</dcterms:modified>
</cp:coreProperties>
</file>