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Bandra West Rivoli\Suresh malap\"/>
    </mc:Choice>
  </mc:AlternateContent>
  <xr:revisionPtr revIDLastSave="0" documentId="13_ncr:1_{439E0C64-CE16-4CF3-A78A-067C812CC14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8" i="4" l="1"/>
  <c r="Q31" i="4"/>
  <c r="Q29" i="4" l="1"/>
  <c r="Q28" i="4"/>
  <c r="Q27" i="4"/>
  <c r="Q26" i="4"/>
  <c r="Q25" i="4"/>
  <c r="Q24" i="4"/>
  <c r="Q23" i="4"/>
  <c r="Q22" i="4"/>
  <c r="P5" i="4" l="1"/>
  <c r="I20" i="4"/>
  <c r="P7" i="4" l="1"/>
  <c r="Q6" i="4"/>
  <c r="Q5" i="4"/>
  <c r="Q4" i="4"/>
  <c r="P3" i="4"/>
  <c r="P2" i="4"/>
  <c r="Q12" i="4" l="1"/>
  <c r="P12" i="4"/>
  <c r="P11" i="4"/>
  <c r="Q11" i="4" s="1"/>
  <c r="Q10" i="4"/>
  <c r="Q9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<sst xmlns="http://schemas.openxmlformats.org/spreadsheetml/2006/main" count="130" uniqueCount="23">
  <si>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</si>
  <si>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</si>
  <si>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</si>
  <si>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</si>
  <si>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</si>
  <si>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</si>
  <si>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</si>
  <si>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</si>
  <si>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</si>
  <si>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</si>
  <si>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</si>
  <si>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</si>
  <si>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</si>
  <si>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- 207, 2nd floor, Bldg - Sarva, society Name - shripal sarva co operative housing society Ltd, village - Bolinj, vasai</t>
  </si>
  <si>
    <t>bua</t>
  </si>
  <si>
    <t>rate</t>
  </si>
  <si>
    <t>fmv</t>
  </si>
  <si>
    <t>oc - 2000</t>
  </si>
  <si>
    <t>22.10.24</t>
  </si>
  <si>
    <t>16.10.24</t>
  </si>
  <si>
    <t>07.10.24</t>
  </si>
  <si>
    <t>ls - 35 to  36 lakhs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</si>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</sst>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47</xdr:row>
      <xdr:rowOff>153607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C3734D-C019-4BB4-B9D7-4D8F9DFE6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506087</xdr:colOff>
      <xdr:row>51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637008-F12F-4787-8C60-1405083BE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40487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45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E4EF77-FF47-418D-847A-A87BC2D92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8553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8969F9-5506-48FE-ADF9-9DF9DD37D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8677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57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0E77A3-49A9-4257-B427-7EB861FE0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96107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429876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2CB9CD-80EB-49BF-A8C6-713ADCBA6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64276" cy="8659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9A87BD-8167-415D-B922-1BF9DCB2D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308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B40665-583F-487C-81E9-0178EA02D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63085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0A2B4B-D0CB-4699-ABEB-6507A4094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G21" sqref="G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443</v>
      </c>
      <c r="C2" s="4">
        <f>B2*1.2</f>
        <v>531.6</v>
      </c>
      <c r="D2" s="4">
        <f t="shared" ref="D2:D13" si="2">C2*1.2</f>
        <v>637.91999999999996</v>
      </c>
      <c r="E2" s="5">
        <f t="shared" ref="E2:E13" si="3">R2</f>
        <v>2800000</v>
      </c>
      <c r="F2" s="10">
        <f t="shared" ref="F2:F13" si="4">ROUND((E2/B2),0)</f>
        <v>6321</v>
      </c>
      <c r="G2" s="10">
        <f t="shared" ref="G2:G13" si="5">ROUND((E2/C2),0)</f>
        <v>5267</v>
      </c>
      <c r="H2" s="10">
        <f t="shared" ref="H2:H13" si="6">ROUND((E2/D2),0)</f>
        <v>4389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8" si="8">O2/1.2</f>
        <v>0</v>
      </c>
      <c r="Q2">
        <v>443</v>
      </c>
      <c r="R2" s="2">
        <v>2800000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360</v>
      </c>
      <c r="C3" s="4">
        <f t="shared" ref="C3:C15" si="9">B3*1.2</f>
        <v>432</v>
      </c>
      <c r="D3" s="4">
        <f t="shared" si="2"/>
        <v>518.4</v>
      </c>
      <c r="E3" s="5">
        <f t="shared" si="3"/>
        <v>2200000</v>
      </c>
      <c r="F3" s="10">
        <f t="shared" si="4"/>
        <v>6111</v>
      </c>
      <c r="G3" s="10">
        <f t="shared" si="5"/>
        <v>5093</v>
      </c>
      <c r="H3" s="10">
        <f t="shared" si="6"/>
        <v>4244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360</v>
      </c>
      <c r="R3" s="2">
        <v>2200000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441.66666666666669</v>
      </c>
      <c r="C4" s="4">
        <f t="shared" si="9"/>
        <v>530</v>
      </c>
      <c r="D4" s="4">
        <f t="shared" si="2"/>
        <v>636</v>
      </c>
      <c r="E4" s="5">
        <f t="shared" si="3"/>
        <v>3000000</v>
      </c>
      <c r="F4" s="10">
        <f t="shared" si="4"/>
        <v>6792</v>
      </c>
      <c r="G4" s="10">
        <f t="shared" si="5"/>
        <v>5660</v>
      </c>
      <c r="H4" s="10">
        <f t="shared" si="6"/>
        <v>4717</v>
      </c>
      <c r="I4" s="4" t="e">
        <f>#REF!</f>
        <v>#REF!</v>
      </c>
      <c r="J4" s="4" t="str">
        <f t="shared" si="7"/>
        <v>22.10.24</v>
      </c>
      <c r="O4">
        <v>0</v>
      </c>
      <c r="P4">
        <v>530</v>
      </c>
      <c r="Q4">
        <f t="shared" ref="Q4:Q8" si="10">P4/1.2</f>
        <v>441.66666666666669</v>
      </c>
      <c r="R4" s="2">
        <v>3000000</v>
      </c>
      <c r="S4" s="8" t="s">
        <v>18</v>
      </c>
      <c r="T4" s="8"/>
    </row>
    <row r="5" spans="1:20" x14ac:dyDescent="0.25">
      <c r="A5" s="4">
        <f t="shared" si="0"/>
        <v>0</v>
      </c>
      <c r="B5" s="4">
        <f t="shared" si="1"/>
        <v>458.45669999999996</v>
      </c>
      <c r="C5" s="4">
        <f t="shared" si="9"/>
        <v>550.14803999999992</v>
      </c>
      <c r="D5" s="4">
        <f t="shared" si="2"/>
        <v>660.17764799999986</v>
      </c>
      <c r="E5" s="5">
        <f t="shared" si="3"/>
        <v>3450000</v>
      </c>
      <c r="F5" s="10">
        <f t="shared" si="4"/>
        <v>7525</v>
      </c>
      <c r="G5" s="15">
        <f t="shared" si="5"/>
        <v>6271</v>
      </c>
      <c r="H5" s="10">
        <f t="shared" si="6"/>
        <v>5226</v>
      </c>
      <c r="I5" s="4" t="e">
        <f>#REF!</f>
        <v>#REF!</v>
      </c>
      <c r="J5" s="4" t="str">
        <f t="shared" si="7"/>
        <v>16.10.24</v>
      </c>
      <c r="O5">
        <v>0</v>
      </c>
      <c r="P5">
        <f>51.11*10.764</f>
        <v>550.14803999999992</v>
      </c>
      <c r="Q5">
        <f t="shared" si="10"/>
        <v>458.45669999999996</v>
      </c>
      <c r="R5" s="2">
        <v>3450000</v>
      </c>
      <c r="S5" s="8" t="s">
        <v>19</v>
      </c>
      <c r="T5" s="8"/>
    </row>
    <row r="6" spans="1:20" x14ac:dyDescent="0.25">
      <c r="A6" s="4">
        <f t="shared" si="0"/>
        <v>0</v>
      </c>
      <c r="B6" s="4">
        <f t="shared" si="1"/>
        <v>416.66666666666669</v>
      </c>
      <c r="C6" s="4">
        <f t="shared" si="9"/>
        <v>500</v>
      </c>
      <c r="D6" s="4">
        <f t="shared" si="2"/>
        <v>600</v>
      </c>
      <c r="E6" s="5">
        <f t="shared" si="3"/>
        <v>2400000</v>
      </c>
      <c r="F6" s="10">
        <f t="shared" si="4"/>
        <v>5760</v>
      </c>
      <c r="G6" s="10">
        <f t="shared" si="5"/>
        <v>4800</v>
      </c>
      <c r="H6" s="10">
        <f t="shared" si="6"/>
        <v>4000</v>
      </c>
      <c r="I6" s="4" t="e">
        <f>#REF!</f>
        <v>#REF!</v>
      </c>
      <c r="J6" s="4" t="str">
        <f t="shared" si="7"/>
        <v>07.10.24</v>
      </c>
      <c r="O6">
        <v>0</v>
      </c>
      <c r="P6">
        <v>500</v>
      </c>
      <c r="Q6">
        <f t="shared" si="10"/>
        <v>416.66666666666669</v>
      </c>
      <c r="R6" s="2">
        <v>2400000</v>
      </c>
      <c r="S6" s="8" t="s">
        <v>20</v>
      </c>
      <c r="T6" s="8"/>
    </row>
    <row r="7" spans="1:20" x14ac:dyDescent="0.25">
      <c r="A7" s="4">
        <f t="shared" si="0"/>
        <v>0</v>
      </c>
      <c r="B7" s="4">
        <f t="shared" si="1"/>
        <v>385</v>
      </c>
      <c r="C7" s="4">
        <f t="shared" si="9"/>
        <v>462</v>
      </c>
      <c r="D7" s="4">
        <f t="shared" si="2"/>
        <v>554.4</v>
      </c>
      <c r="E7" s="5">
        <f t="shared" si="3"/>
        <v>2800000</v>
      </c>
      <c r="F7" s="10">
        <f t="shared" si="4"/>
        <v>7273</v>
      </c>
      <c r="G7" s="10">
        <f t="shared" si="5"/>
        <v>6061</v>
      </c>
      <c r="H7" s="10">
        <f t="shared" si="6"/>
        <v>5051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385</v>
      </c>
      <c r="R7" s="2">
        <v>2800000</v>
      </c>
      <c r="S7" s="8"/>
      <c r="T7" s="8"/>
    </row>
    <row r="8" spans="1:20" x14ac:dyDescent="0.25">
      <c r="A8" s="4">
        <f t="shared" si="0"/>
        <v>0</v>
      </c>
      <c r="B8" s="4">
        <f t="shared" si="1"/>
        <v>520</v>
      </c>
      <c r="C8" s="4">
        <f t="shared" si="9"/>
        <v>624</v>
      </c>
      <c r="D8" s="4">
        <f t="shared" si="2"/>
        <v>748.8</v>
      </c>
      <c r="E8" s="5">
        <f t="shared" si="3"/>
        <v>4561000</v>
      </c>
      <c r="F8" s="10">
        <f t="shared" si="4"/>
        <v>8771</v>
      </c>
      <c r="G8" s="15">
        <f t="shared" si="5"/>
        <v>7309</v>
      </c>
      <c r="H8" s="10">
        <f t="shared" si="6"/>
        <v>6091</v>
      </c>
      <c r="I8" s="4" t="e">
        <f>#REF!</f>
        <v>#REF!</v>
      </c>
      <c r="J8" s="4">
        <f t="shared" si="7"/>
        <v>0</v>
      </c>
      <c r="O8">
        <v>0</v>
      </c>
      <c r="P8">
        <v>624</v>
      </c>
      <c r="Q8">
        <f>P8/1.2</f>
        <v>520</v>
      </c>
      <c r="R8" s="2">
        <v>4561000</v>
      </c>
      <c r="S8" s="8"/>
      <c r="T8" s="8"/>
    </row>
    <row r="9" spans="1:20" x14ac:dyDescent="0.25">
      <c r="A9" s="4">
        <f t="shared" si="0"/>
        <v>0</v>
      </c>
      <c r="B9" s="4">
        <f t="shared" si="1"/>
        <v>587.5</v>
      </c>
      <c r="C9" s="4">
        <f t="shared" si="9"/>
        <v>705</v>
      </c>
      <c r="D9" s="4">
        <f t="shared" si="2"/>
        <v>846</v>
      </c>
      <c r="E9" s="5">
        <f t="shared" si="3"/>
        <v>5000000</v>
      </c>
      <c r="F9" s="10">
        <f t="shared" si="4"/>
        <v>8511</v>
      </c>
      <c r="G9" s="10">
        <f t="shared" si="5"/>
        <v>7092</v>
      </c>
      <c r="H9" s="10">
        <f t="shared" si="6"/>
        <v>5910</v>
      </c>
      <c r="I9" s="4" t="e">
        <f>#REF!</f>
        <v>#REF!</v>
      </c>
      <c r="J9" s="4">
        <f t="shared" si="7"/>
        <v>0</v>
      </c>
      <c r="O9">
        <v>0</v>
      </c>
      <c r="P9">
        <v>705</v>
      </c>
      <c r="Q9">
        <f t="shared" ref="Q9:Q12" si="11">P9/1.2</f>
        <v>587.5</v>
      </c>
      <c r="R9" s="2">
        <v>5000000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291.66666666666669</v>
      </c>
      <c r="C10" s="4">
        <f t="shared" si="9"/>
        <v>350</v>
      </c>
      <c r="D10" s="4">
        <f t="shared" si="2"/>
        <v>420</v>
      </c>
      <c r="E10" s="5">
        <f t="shared" si="3"/>
        <v>2800000</v>
      </c>
      <c r="F10" s="10">
        <f t="shared" si="4"/>
        <v>9600</v>
      </c>
      <c r="G10" s="15">
        <f t="shared" si="5"/>
        <v>8000</v>
      </c>
      <c r="H10" s="10">
        <f t="shared" si="6"/>
        <v>6667</v>
      </c>
      <c r="I10" s="4" t="e">
        <f>#REF!</f>
        <v>#REF!</v>
      </c>
      <c r="J10" s="4">
        <f t="shared" si="7"/>
        <v>0</v>
      </c>
      <c r="O10">
        <v>0</v>
      </c>
      <c r="P10">
        <v>350</v>
      </c>
      <c r="Q10">
        <f t="shared" si="11"/>
        <v>291.66666666666669</v>
      </c>
      <c r="R10" s="2">
        <v>2800000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ref="P9:P12" si="12">O11/1.2</f>
        <v>0</v>
      </c>
      <c r="Q11">
        <f t="shared" si="11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2"/>
        <v>0</v>
      </c>
      <c r="Q12">
        <f t="shared" si="11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473</v>
      </c>
    </row>
    <row r="19" spans="7:24" x14ac:dyDescent="0.25">
      <c r="H19" t="s">
        <v>15</v>
      </c>
      <c r="I19">
        <v>6500</v>
      </c>
    </row>
    <row r="20" spans="7:24" x14ac:dyDescent="0.25">
      <c r="H20" t="s">
        <v>16</v>
      </c>
      <c r="I20">
        <f>I19*I18</f>
        <v>3074500</v>
      </c>
    </row>
    <row r="21" spans="7:24" x14ac:dyDescent="0.25">
      <c r="O21" t="s">
        <v>22</v>
      </c>
    </row>
    <row r="22" spans="7:24" x14ac:dyDescent="0.25">
      <c r="G22" s="6"/>
      <c r="H22" s="6"/>
      <c r="O22">
        <v>14.85</v>
      </c>
      <c r="P22">
        <v>9</v>
      </c>
      <c r="Q22">
        <f>P22*O22</f>
        <v>133.65</v>
      </c>
    </row>
    <row r="23" spans="7:24" x14ac:dyDescent="0.25">
      <c r="O23">
        <v>9</v>
      </c>
      <c r="P23">
        <v>2.91</v>
      </c>
      <c r="Q23">
        <f t="shared" ref="Q23:Q28" si="23">P23*O23</f>
        <v>26.19</v>
      </c>
    </row>
    <row r="24" spans="7:24" x14ac:dyDescent="0.25">
      <c r="H24" t="s">
        <v>17</v>
      </c>
      <c r="I24" t="s">
        <v>21</v>
      </c>
      <c r="O24">
        <v>3</v>
      </c>
      <c r="P24" s="11">
        <v>1.9410000000000001</v>
      </c>
      <c r="Q24">
        <f t="shared" si="23"/>
        <v>5.8230000000000004</v>
      </c>
      <c r="R24" s="13"/>
      <c r="T24" s="11"/>
      <c r="U24" s="11"/>
      <c r="V24" s="11"/>
      <c r="W24" s="11"/>
      <c r="X24" s="11"/>
    </row>
    <row r="25" spans="7:24" x14ac:dyDescent="0.25">
      <c r="O25">
        <v>12.14</v>
      </c>
      <c r="P25" s="11">
        <v>9.32</v>
      </c>
      <c r="Q25">
        <f t="shared" si="23"/>
        <v>113.1448</v>
      </c>
      <c r="R25" s="14"/>
      <c r="T25" s="14"/>
      <c r="U25" s="14"/>
      <c r="V25" s="11"/>
      <c r="W25" s="11"/>
      <c r="X25" s="11"/>
    </row>
    <row r="26" spans="7:24" x14ac:dyDescent="0.25">
      <c r="O26">
        <v>4.8499999999999996</v>
      </c>
      <c r="P26" s="11">
        <v>3.92</v>
      </c>
      <c r="Q26">
        <f t="shared" si="23"/>
        <v>19.011999999999997</v>
      </c>
      <c r="R26" s="11"/>
      <c r="T26" s="11"/>
      <c r="U26" s="11"/>
      <c r="V26" s="11"/>
      <c r="W26" s="11"/>
      <c r="X26" s="11"/>
    </row>
    <row r="27" spans="7:24" x14ac:dyDescent="0.25">
      <c r="O27">
        <v>3.2</v>
      </c>
      <c r="P27" s="11">
        <v>4</v>
      </c>
      <c r="Q27">
        <f t="shared" si="23"/>
        <v>12.8</v>
      </c>
      <c r="R27" s="11"/>
      <c r="T27" s="11"/>
      <c r="U27" s="11"/>
      <c r="V27" s="11"/>
      <c r="W27" s="11"/>
      <c r="X27" s="11"/>
    </row>
    <row r="28" spans="7:24" x14ac:dyDescent="0.25">
      <c r="O28">
        <v>8.6</v>
      </c>
      <c r="P28" s="11">
        <v>7.33</v>
      </c>
      <c r="Q28">
        <f t="shared" si="23"/>
        <v>63.037999999999997</v>
      </c>
      <c r="R28" s="12"/>
      <c r="T28" s="12"/>
      <c r="U28" s="12"/>
      <c r="V28" s="11"/>
      <c r="W28" s="11"/>
      <c r="X28" s="11"/>
    </row>
    <row r="29" spans="7:24" x14ac:dyDescent="0.25">
      <c r="P29" s="11"/>
      <c r="Q29" s="11">
        <f>SUM(Q22:Q28)</f>
        <v>373.65780000000007</v>
      </c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>
        <f>I18/Q29</f>
        <v>1.2658641141707732</v>
      </c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2025-02-04T11:25:07Z</dcterms:modified>
</cp:coreProperties>
</file>