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BEF00C5-1DB5-443F-AB9E-FBCF388D284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6" i="1" l="1"/>
  <c r="D36" i="1"/>
  <c r="A36" i="1"/>
  <c r="B28" i="1"/>
  <c r="B20" i="1"/>
  <c r="F5" i="1"/>
  <c r="L5" i="1" l="1"/>
  <c r="J27" i="1" l="1"/>
  <c r="I28" i="1" l="1"/>
  <c r="I27" i="1"/>
  <c r="C41" i="1" l="1"/>
  <c r="G30" i="1" l="1"/>
  <c r="G29" i="1"/>
  <c r="G28" i="1"/>
  <c r="G27" i="1"/>
  <c r="H30" i="1"/>
  <c r="H29" i="1"/>
  <c r="H28" i="1"/>
  <c r="H27" i="1"/>
  <c r="C40" i="1" l="1"/>
  <c r="C39" i="1"/>
  <c r="C38" i="1"/>
  <c r="B10" i="1" l="1"/>
  <c r="B11" i="1" s="1"/>
  <c r="B8" i="1"/>
  <c r="B6" i="1"/>
  <c r="B5" i="1"/>
  <c r="B14" i="1" s="1"/>
  <c r="B12" i="1" l="1"/>
  <c r="B13" i="1" s="1"/>
  <c r="B15" i="1" s="1"/>
  <c r="B17" i="1" l="1"/>
  <c r="C37" i="1"/>
  <c r="C36" i="1"/>
  <c r="E36" i="1" s="1"/>
  <c r="C35" i="1"/>
  <c r="E35" i="1" s="1"/>
  <c r="B18" i="1" l="1"/>
  <c r="B21" i="1"/>
  <c r="B19" i="1"/>
  <c r="I31" i="1"/>
  <c r="I30" i="1" l="1"/>
  <c r="I32" i="1" l="1"/>
  <c r="F27" i="1"/>
  <c r="F28" i="1" l="1"/>
  <c r="F29" i="1"/>
  <c r="F30" i="1"/>
  <c r="F31" i="1"/>
  <c r="G31" i="1"/>
  <c r="F32" i="1"/>
  <c r="G32" i="1"/>
  <c r="F33" i="1"/>
  <c r="G33" i="1"/>
  <c r="H32" i="1" l="1"/>
  <c r="H31" i="1"/>
  <c r="H33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<sst xmlns="http://schemas.openxmlformats.org/spreadsheetml/2006/main" count="30" uniqueCount="28">
  <si>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</si>
  <si>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</si>
  <si>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</si>
  <si>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</si>
  <si>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</si>
  <si>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</si>
  <si>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</si>
  <si>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</si>
  <si>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</si>
  <si>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</si>
  <si>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</si>
  <si>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</si>
  <si>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</si>
  <si>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</si>
  <si>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</si>
  <si>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</si>
  <si>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</si>
  <si>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</si>
  <si>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</si>
  <si>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</si>
  <si>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Area</t>
  </si>
  <si>
    <t>DV</t>
  </si>
  <si>
    <t>super  Built up Area</t>
  </si>
  <si>
    <t>Built</t>
  </si>
  <si>
    <t>RV</t>
  </si>
  <si>
    <t xml:space="preserve">Agreement carpet area </t>
  </si>
  <si>
    <t>Measurement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</si>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</sst>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20E1E-D84E-441C-80E0-F056CEA6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6684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36</xdr:row>
      <xdr:rowOff>153378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64AF7-503E-4AA3-AB60-3D225EDB5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7011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37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B8D72A-CB25-4456-9034-A49AC6C33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712569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134560</xdr:colOff>
      <xdr:row>36</xdr:row>
      <xdr:rowOff>20010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8A3B38-9388-4CB2-B0A5-CB66A0A3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68960" cy="6878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1" max="11" width="12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/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21500</v>
      </c>
      <c r="C3" s="24"/>
      <c r="D3" s="4"/>
      <c r="E3" s="25">
        <v>1986</v>
      </c>
      <c r="F3" s="26">
        <v>2025</v>
      </c>
      <c r="G3" s="27">
        <f>F3-E3</f>
        <v>39</v>
      </c>
      <c r="L3" s="1"/>
      <c r="M3" s="2"/>
    </row>
    <row r="4" spans="1:13" ht="33" x14ac:dyDescent="0.3">
      <c r="A4" s="28" t="s">
        <v>1</v>
      </c>
      <c r="B4" s="10">
        <v>2700</v>
      </c>
      <c r="C4" s="24"/>
      <c r="D4" s="4"/>
      <c r="E4" t="s">
        <v>25</v>
      </c>
      <c r="F4" s="26" t="s">
        <v>27</v>
      </c>
      <c r="G4" s="27"/>
      <c r="K4" s="17"/>
      <c r="L4" s="1"/>
      <c r="M4" s="2"/>
    </row>
    <row r="5" spans="1:13" ht="16.5" x14ac:dyDescent="0.3">
      <c r="A5" s="20" t="s">
        <v>2</v>
      </c>
      <c r="B5" s="10">
        <f>B3-B4</f>
        <v>18800</v>
      </c>
      <c r="C5" s="24"/>
      <c r="D5" s="4"/>
      <c r="E5">
        <v>486</v>
      </c>
      <c r="F5">
        <f>E5*1.2</f>
        <v>583.19999999999993</v>
      </c>
      <c r="G5" s="7"/>
      <c r="H5" s="4"/>
      <c r="J5">
        <v>310</v>
      </c>
      <c r="K5">
        <v>380</v>
      </c>
      <c r="L5" s="1">
        <f>K5/J5</f>
        <v>1.2258064516129032</v>
      </c>
      <c r="M5" s="2"/>
    </row>
    <row r="6" spans="1:13" ht="16.5" x14ac:dyDescent="0.3">
      <c r="A6" s="20" t="s">
        <v>3</v>
      </c>
      <c r="B6" s="10">
        <f>B4</f>
        <v>2700</v>
      </c>
      <c r="C6" s="24"/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39</v>
      </c>
      <c r="C7" s="30"/>
      <c r="D7" s="31"/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21</v>
      </c>
      <c r="C8" s="30"/>
      <c r="D8" s="32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58.5</v>
      </c>
      <c r="C10" s="30"/>
      <c r="D10" s="31"/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0.58499999999999996</v>
      </c>
      <c r="C11" s="36"/>
      <c r="D11" s="37"/>
      <c r="E11" t="s">
        <v>26</v>
      </c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1579.5</v>
      </c>
      <c r="C12" s="38"/>
      <c r="D12" s="39"/>
      <c r="E12">
        <v>473</v>
      </c>
      <c r="G12" s="33"/>
      <c r="H12" s="48"/>
      <c r="I12" s="48"/>
      <c r="J12" s="15"/>
      <c r="K12" s="33"/>
      <c r="L12" s="11"/>
      <c r="M12" s="2"/>
    </row>
    <row r="13" spans="1:13" ht="16.5" x14ac:dyDescent="0.3">
      <c r="A13" s="20" t="s">
        <v>9</v>
      </c>
      <c r="B13" s="10">
        <f>B6-B12</f>
        <v>1120.5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18800</v>
      </c>
      <c r="C14" s="24"/>
      <c r="D14" s="4"/>
      <c r="G14" s="33"/>
      <c r="H14" s="48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19920.5</v>
      </c>
      <c r="C15" s="24"/>
      <c r="D15" s="4"/>
      <c r="G15" s="33"/>
      <c r="H15" s="33"/>
      <c r="I15" s="15"/>
      <c r="J15" s="15"/>
      <c r="K15" s="15"/>
      <c r="L15" s="11"/>
      <c r="M15" s="2"/>
    </row>
    <row r="16" spans="1:13" ht="16.5" x14ac:dyDescent="0.3">
      <c r="A16" s="20" t="s">
        <v>20</v>
      </c>
      <c r="B16" s="40">
        <v>486</v>
      </c>
      <c r="C16" s="41"/>
      <c r="D16" s="4"/>
      <c r="E16" s="3"/>
      <c r="F16" s="3"/>
      <c r="G16" s="3"/>
      <c r="H16" s="4"/>
      <c r="M16" s="14"/>
    </row>
    <row r="17" spans="1:14" ht="16.5" x14ac:dyDescent="0.3">
      <c r="A17" s="41" t="s">
        <v>11</v>
      </c>
      <c r="B17" s="42">
        <f>B16*B15</f>
        <v>9681363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24</v>
      </c>
      <c r="B18" s="42">
        <f>B17*0.9</f>
        <v>8713226.7000000011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21</v>
      </c>
      <c r="B19" s="42">
        <f>B17*0.8</f>
        <v>7745090.4000000004</v>
      </c>
      <c r="C19" s="43"/>
      <c r="D19" s="4"/>
      <c r="E19" s="3"/>
      <c r="F19" s="44"/>
      <c r="G19" s="3"/>
      <c r="H19" s="4"/>
      <c r="M19" s="3"/>
      <c r="N19" s="4"/>
    </row>
    <row r="20" spans="1:14" ht="16.5" x14ac:dyDescent="0.3">
      <c r="A20" s="41" t="s">
        <v>12</v>
      </c>
      <c r="B20" s="42">
        <f>583*B4</f>
        <v>1574100</v>
      </c>
      <c r="C20" s="42"/>
      <c r="D20" s="4"/>
      <c r="E20" s="4"/>
      <c r="F20" s="3"/>
    </row>
    <row r="21" spans="1:14" ht="16.5" x14ac:dyDescent="0.3">
      <c r="A21" s="40" t="s">
        <v>16</v>
      </c>
      <c r="B21" s="42">
        <f>B17*0.03/12</f>
        <v>24203.407500000001</v>
      </c>
      <c r="C21" s="42"/>
      <c r="D21" s="4"/>
      <c r="E21" s="4"/>
      <c r="F21" s="3"/>
    </row>
    <row r="22" spans="1:14" x14ac:dyDescent="0.25">
      <c r="B22" s="45"/>
    </row>
    <row r="23" spans="1:14" x14ac:dyDescent="0.25">
      <c r="B23" s="45"/>
    </row>
    <row r="25" spans="1:14" x14ac:dyDescent="0.25">
      <c r="C25" t="s">
        <v>14</v>
      </c>
    </row>
    <row r="26" spans="1:14" x14ac:dyDescent="0.25">
      <c r="B26" s="46" t="s">
        <v>15</v>
      </c>
      <c r="C26" s="5" t="s">
        <v>22</v>
      </c>
      <c r="D26" s="5" t="s">
        <v>23</v>
      </c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6"/>
      <c r="C27" s="5"/>
      <c r="D27" s="5">
        <v>490</v>
      </c>
      <c r="E27" s="5">
        <v>12500000</v>
      </c>
      <c r="F27" s="6" t="e">
        <f t="shared" ref="F27:F33" si="0">E27/B27</f>
        <v>#DIV/0!</v>
      </c>
      <c r="G27" s="6">
        <f>E27/D27</f>
        <v>25510.204081632652</v>
      </c>
      <c r="H27" s="6" t="e">
        <f>E27/C27</f>
        <v>#DIV/0!</v>
      </c>
      <c r="I27" s="5" t="e">
        <f>D27/B27</f>
        <v>#DIV/0!</v>
      </c>
      <c r="J27" s="8" t="e">
        <f>C27/B27</f>
        <v>#DIV/0!</v>
      </c>
    </row>
    <row r="28" spans="1:14" ht="17.25" x14ac:dyDescent="0.3">
      <c r="B28" s="46">
        <f>C28/1.4</f>
        <v>464.28571428571433</v>
      </c>
      <c r="C28" s="5">
        <v>650</v>
      </c>
      <c r="D28" s="5"/>
      <c r="E28" s="5">
        <v>10000000</v>
      </c>
      <c r="F28" s="6">
        <f t="shared" si="0"/>
        <v>21538.461538461535</v>
      </c>
      <c r="G28" s="6" t="e">
        <f>E28/D28</f>
        <v>#DIV/0!</v>
      </c>
      <c r="H28" s="6">
        <f>E28/C28</f>
        <v>15384.615384615385</v>
      </c>
      <c r="I28" s="5">
        <f>D28/B28</f>
        <v>0</v>
      </c>
      <c r="J28" s="8"/>
    </row>
    <row r="29" spans="1:14" x14ac:dyDescent="0.25">
      <c r="B29" s="46">
        <v>465</v>
      </c>
      <c r="C29" s="5"/>
      <c r="D29" s="5"/>
      <c r="E29" s="5">
        <v>10500000</v>
      </c>
      <c r="F29" s="6">
        <f t="shared" si="0"/>
        <v>22580.645161290322</v>
      </c>
      <c r="G29" s="6" t="e">
        <f>E29/D29</f>
        <v>#DIV/0!</v>
      </c>
      <c r="H29" s="6" t="e">
        <f>E29/C29</f>
        <v>#DIV/0!</v>
      </c>
      <c r="I29" s="5"/>
    </row>
    <row r="30" spans="1:14" x14ac:dyDescent="0.25">
      <c r="B30" s="46">
        <v>399</v>
      </c>
      <c r="C30" s="5"/>
      <c r="D30" s="5"/>
      <c r="E30" s="6">
        <v>8700000</v>
      </c>
      <c r="F30" s="6">
        <f t="shared" si="0"/>
        <v>21804.511278195489</v>
      </c>
      <c r="G30" s="6" t="e">
        <f>E30/D30</f>
        <v>#DIV/0!</v>
      </c>
      <c r="H30" s="6" t="e">
        <f>E30/C30</f>
        <v>#DIV/0!</v>
      </c>
      <c r="I30" s="5" t="e">
        <f>#REF!/B30</f>
        <v>#REF!</v>
      </c>
    </row>
    <row r="31" spans="1:14" x14ac:dyDescent="0.25">
      <c r="B31" s="46"/>
      <c r="C31" s="47"/>
      <c r="E31" s="9">
        <v>4350000</v>
      </c>
      <c r="F31" s="9" t="e">
        <f t="shared" si="0"/>
        <v>#DIV/0!</v>
      </c>
      <c r="G31" s="6" t="e">
        <f t="shared" ref="G31:G33" si="1">E31/C31</f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12" x14ac:dyDescent="0.25">
      <c r="E33" s="47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12" x14ac:dyDescent="0.25">
      <c r="A35">
        <v>347</v>
      </c>
      <c r="B35" s="23">
        <v>6850000</v>
      </c>
      <c r="C35">
        <f t="shared" ref="C35:C41" si="2">B35/A35</f>
        <v>19740.634005763688</v>
      </c>
      <c r="E35" s="4">
        <f>B15/C35</f>
        <v>1.0091114598540147</v>
      </c>
      <c r="H35" s="4"/>
      <c r="J35" s="4"/>
      <c r="L35" s="4"/>
    </row>
    <row r="36" spans="1:12" x14ac:dyDescent="0.25">
      <c r="A36">
        <f>59.4*10.764</f>
        <v>639.38159999999993</v>
      </c>
      <c r="B36" s="23">
        <v>11021000</v>
      </c>
      <c r="C36">
        <f t="shared" si="2"/>
        <v>17236.967720059511</v>
      </c>
      <c r="D36">
        <f>A36/1.2</f>
        <v>532.81799999999998</v>
      </c>
      <c r="E36" s="4">
        <f>B15/C36</f>
        <v>1.1556847076308863</v>
      </c>
      <c r="F36">
        <f>B36/D36</f>
        <v>20684.361264071409</v>
      </c>
      <c r="H36" s="4"/>
    </row>
    <row r="37" spans="1:12" x14ac:dyDescent="0.25">
      <c r="C37" t="e">
        <f t="shared" si="2"/>
        <v>#DIV/0!</v>
      </c>
      <c r="E37" s="4"/>
      <c r="J37" s="4"/>
    </row>
    <row r="38" spans="1:12" ht="15.75" x14ac:dyDescent="0.25">
      <c r="A38" s="11"/>
      <c r="C38" t="e">
        <f t="shared" si="2"/>
        <v>#DIV/0!</v>
      </c>
      <c r="E38" s="4"/>
    </row>
    <row r="39" spans="1:12" ht="15.75" x14ac:dyDescent="0.25">
      <c r="A39" s="11"/>
      <c r="C39" t="e">
        <f t="shared" si="2"/>
        <v>#DIV/0!</v>
      </c>
    </row>
    <row r="40" spans="1:12" ht="15.75" x14ac:dyDescent="0.25">
      <c r="A40" s="11"/>
      <c r="C40" t="e">
        <f t="shared" si="2"/>
        <v>#DIV/0!</v>
      </c>
      <c r="J40" s="4"/>
    </row>
    <row r="41" spans="1:12" ht="15.75" x14ac:dyDescent="0.25">
      <c r="A41" s="11"/>
      <c r="C41" t="e">
        <f t="shared" si="2"/>
        <v>#DIV/0!</v>
      </c>
    </row>
    <row r="42" spans="1:12" ht="15.75" x14ac:dyDescent="0.25">
      <c r="A42" s="11"/>
    </row>
    <row r="43" spans="1:12" ht="15.75" x14ac:dyDescent="0.25">
      <c r="A43" s="11"/>
    </row>
    <row r="44" spans="1:12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>
      <selection activeCell="E38" sqref="E38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2025-01-22T08:10:54Z</dcterms:modified>
</cp:coreProperties>
</file>