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O8" i="23" l="1"/>
  <c r="O8" i="22"/>
  <c r="O7" i="15" l="1"/>
  <c r="S14" i="14"/>
  <c r="S9" i="13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6" i="4" l="1"/>
  <c r="H4" i="4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18" i="4"/>
  <c r="B18" i="4" s="1"/>
  <c r="C18" i="4" s="1"/>
  <c r="D18" i="4" s="1"/>
  <c r="J18" i="4"/>
  <c r="I18" i="4"/>
  <c r="E18" i="4"/>
  <c r="A18" i="4"/>
  <c r="Q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<sst xmlns="http://schemas.openxmlformats.org/spreadsheetml/2006/main" count="48" uniqueCount="42">
  <si>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</si>
  <si>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</si>
  <si>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</si>
  <si>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</si>
  <si>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</si>
  <si>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</si>
  <si>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</si>
  <si>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</si>
  <si>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</si>
  <si>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</si>
  <si>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</si>
  <si>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</si>
  <si>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</si>
  <si>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</si>
  <si>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</si>
  <si>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</si>
  <si>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</si>
  <si>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</si>
  <si>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</si>
  <si>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</si>
  <si>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</si>
  <si>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</si>
  <si>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</si>
  <si>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</si>
  <si>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</si>
  <si>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</si>
  <si>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</si>
  <si>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</si>
  <si>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</si>
  <si>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</si>
  <si>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</si>
  <si>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</si>
  <si>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</si>
  <si>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</si>
  <si>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</si>
  <si>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</si>
  <si>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</si>
  <si>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</si>
  <si>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</si>
  <si>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</si>
  <si>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Rupesh Gangadhar Aangane And Rutuja Rupesh Angane</t>
  </si>
  <si>
    <t>As pet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</si>
</sst>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[$-4000439]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5" fontId="0" fillId="0" borderId="0" xfId="0" applyNumberFormat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14</xdr:col>
      <xdr:colOff>572346</xdr:colOff>
      <xdr:row>30</xdr:row>
      <xdr:rowOff>115060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0"/>
          <a:ext cx="6058746" cy="54490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</xdr:colOff>
      <xdr:row>0</xdr:row>
      <xdr:rowOff>57150</xdr:rowOff>
    </xdr:from>
    <xdr:to>
      <xdr:col>9</xdr:col>
      <xdr:colOff>410120</xdr:colOff>
      <xdr:row>26</xdr:row>
      <xdr:rowOff>114999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0725" y="57150"/>
          <a:ext cx="3905795" cy="50108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10</xdr:col>
      <xdr:colOff>276774</xdr:colOff>
      <xdr:row>27</xdr:row>
      <xdr:rowOff>105481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3934374" cy="5058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14</xdr:col>
      <xdr:colOff>591398</xdr:colOff>
      <xdr:row>32</xdr:row>
      <xdr:rowOff>153113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43000"/>
          <a:ext cx="6077798" cy="51061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134219</xdr:colOff>
      <xdr:row>27</xdr:row>
      <xdr:rowOff>10218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230219" cy="49632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534325</xdr:colOff>
      <xdr:row>29</xdr:row>
      <xdr:rowOff>57856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630325" cy="50584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16</xdr:col>
      <xdr:colOff>382159</xdr:colOff>
      <xdr:row>34</xdr:row>
      <xdr:rowOff>38797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524000"/>
          <a:ext cx="8306959" cy="4991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25</xdr:col>
      <xdr:colOff>86928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990CB87-980D-4250-B9A6-9BB26222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190500"/>
          <a:ext cx="8621328" cy="8145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20</xdr:col>
      <xdr:colOff>86928</xdr:colOff>
      <xdr:row>41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4C3D67C-BD43-4360-8142-3A8646276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8621328" cy="74495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18</xdr:col>
      <xdr:colOff>296507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8CAA529-AD60-4743-82E2-517AA611B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8830907" cy="67636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1</xdr:row>
      <xdr:rowOff>57150</xdr:rowOff>
    </xdr:from>
    <xdr:to>
      <xdr:col>18</xdr:col>
      <xdr:colOff>315638</xdr:colOff>
      <xdr:row>40</xdr:row>
      <xdr:rowOff>153450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D0338CC-F523-4301-9428-75C87394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247650"/>
          <a:ext cx="9412013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A10" zoomScaleNormal="100" workbookViewId="0">
      <selection activeCell="J21" sqref="J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292</v>
      </c>
      <c r="C3" s="4">
        <f>B3*1.2</f>
        <v>350.4</v>
      </c>
      <c r="D3" s="4">
        <f t="shared" ref="D3:D9" si="2">C3*1.2</f>
        <v>420.47999999999996</v>
      </c>
      <c r="E3" s="5">
        <f t="shared" ref="E3:E9" si="3">R3</f>
        <v>4282600</v>
      </c>
      <c r="F3" s="9">
        <f t="shared" ref="F3:F9" si="4">ROUND((E3/B3),0)</f>
        <v>14666</v>
      </c>
      <c r="G3" s="9">
        <f t="shared" ref="G3:G9" si="5">ROUND((E3/C3),0)</f>
        <v>12222</v>
      </c>
      <c r="H3" s="9">
        <f t="shared" ref="H3:H9" si="6">ROUND((E3/D3),0)</f>
        <v>10185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292</v>
      </c>
      <c r="R3" s="2">
        <v>4282600</v>
      </c>
    </row>
    <row r="4" spans="1:20" x14ac:dyDescent="0.25">
      <c r="A4" s="4">
        <f t="shared" si="0"/>
        <v>0</v>
      </c>
      <c r="B4" s="4">
        <f t="shared" si="1"/>
        <v>354</v>
      </c>
      <c r="C4" s="4">
        <f t="shared" ref="C4:C9" si="9">B4*1.2</f>
        <v>424.8</v>
      </c>
      <c r="D4" s="4">
        <f t="shared" si="2"/>
        <v>509.76</v>
      </c>
      <c r="E4" s="5">
        <f t="shared" si="3"/>
        <v>5256000</v>
      </c>
      <c r="F4" s="9">
        <f t="shared" si="4"/>
        <v>14847</v>
      </c>
      <c r="G4" s="9">
        <f t="shared" si="5"/>
        <v>12373</v>
      </c>
      <c r="H4" s="9">
        <f t="shared" si="6"/>
        <v>10311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354</v>
      </c>
      <c r="R4" s="2">
        <v>5256000</v>
      </c>
    </row>
    <row r="5" spans="1:20" x14ac:dyDescent="0.25">
      <c r="A5" s="4">
        <f t="shared" si="0"/>
        <v>0</v>
      </c>
      <c r="B5" s="4">
        <f t="shared" si="1"/>
        <v>292</v>
      </c>
      <c r="C5" s="4">
        <f t="shared" si="9"/>
        <v>350.4</v>
      </c>
      <c r="D5" s="4">
        <f t="shared" si="2"/>
        <v>420.47999999999996</v>
      </c>
      <c r="E5" s="5">
        <f t="shared" si="3"/>
        <v>4241600</v>
      </c>
      <c r="F5" s="9">
        <f t="shared" si="4"/>
        <v>14526</v>
      </c>
      <c r="G5" s="9">
        <f t="shared" si="5"/>
        <v>12105</v>
      </c>
      <c r="H5" s="9">
        <f t="shared" si="6"/>
        <v>10088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292</v>
      </c>
      <c r="R5" s="2">
        <v>4241600</v>
      </c>
    </row>
    <row r="6" spans="1:20" s="45" customFormat="1" x14ac:dyDescent="0.25">
      <c r="A6" s="46">
        <f t="shared" si="0"/>
        <v>0</v>
      </c>
      <c r="B6" s="46">
        <f t="shared" si="1"/>
        <v>354</v>
      </c>
      <c r="C6" s="46">
        <f t="shared" si="9"/>
        <v>424.8</v>
      </c>
      <c r="D6" s="46">
        <f t="shared" si="2"/>
        <v>509.76</v>
      </c>
      <c r="E6" s="47">
        <f t="shared" si="3"/>
        <v>7000000</v>
      </c>
      <c r="F6" s="46">
        <f t="shared" si="4"/>
        <v>19774</v>
      </c>
      <c r="G6" s="46">
        <f t="shared" si="5"/>
        <v>16478</v>
      </c>
      <c r="H6" s="46">
        <f t="shared" si="6"/>
        <v>13732</v>
      </c>
      <c r="I6" s="46" t="e">
        <f>#REF!</f>
        <v>#REF!</v>
      </c>
      <c r="J6" s="46">
        <f t="shared" si="7"/>
        <v>0</v>
      </c>
      <c r="O6" s="45">
        <v>0</v>
      </c>
      <c r="P6" s="45">
        <f t="shared" si="8"/>
        <v>0</v>
      </c>
      <c r="Q6" s="45">
        <v>354</v>
      </c>
      <c r="R6" s="48">
        <v>7000000</v>
      </c>
    </row>
    <row r="7" spans="1:20" s="45" customFormat="1" x14ac:dyDescent="0.25">
      <c r="A7" s="46">
        <f t="shared" si="0"/>
        <v>0</v>
      </c>
      <c r="B7" s="46">
        <f t="shared" si="1"/>
        <v>239</v>
      </c>
      <c r="C7" s="46">
        <f t="shared" si="9"/>
        <v>286.8</v>
      </c>
      <c r="D7" s="46">
        <f t="shared" si="2"/>
        <v>344.16</v>
      </c>
      <c r="E7" s="47">
        <f t="shared" si="3"/>
        <v>4450000</v>
      </c>
      <c r="F7" s="46">
        <f t="shared" si="4"/>
        <v>18619</v>
      </c>
      <c r="G7" s="46">
        <f t="shared" si="5"/>
        <v>15516</v>
      </c>
      <c r="H7" s="46">
        <f t="shared" si="6"/>
        <v>12930</v>
      </c>
      <c r="I7" s="46" t="e">
        <f>#REF!</f>
        <v>#REF!</v>
      </c>
      <c r="J7" s="46">
        <f t="shared" si="7"/>
        <v>0</v>
      </c>
      <c r="O7" s="45">
        <v>0</v>
      </c>
      <c r="P7" s="45">
        <f t="shared" si="8"/>
        <v>0</v>
      </c>
      <c r="Q7" s="45">
        <v>239</v>
      </c>
      <c r="R7" s="48">
        <v>4450000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3:Q9" si="10">P8/1.2</f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 s="45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355</v>
      </c>
      <c r="C16" s="4">
        <f t="shared" ref="C16:C25" si="34">B16*1.2</f>
        <v>426</v>
      </c>
      <c r="D16" s="4">
        <f t="shared" ref="D16:D25" si="35">C16*1.2</f>
        <v>511.2</v>
      </c>
      <c r="E16" s="5">
        <f t="shared" ref="E16:E25" si="36">R16</f>
        <v>7200000</v>
      </c>
      <c r="F16" s="9">
        <f t="shared" ref="F16:F25" si="37">ROUND((E16/B16),0)</f>
        <v>20282</v>
      </c>
      <c r="G16" s="9">
        <f t="shared" ref="G16:G25" si="38">ROUND((E16/C16),0)</f>
        <v>16901</v>
      </c>
      <c r="H16" s="9">
        <f t="shared" ref="H16:H25" si="39">ROUND((E16/D16),0)</f>
        <v>14085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355</v>
      </c>
      <c r="R16" s="2">
        <v>7200000</v>
      </c>
    </row>
    <row r="17" spans="1:25" x14ac:dyDescent="0.25">
      <c r="A17" s="4">
        <f t="shared" si="32"/>
        <v>0</v>
      </c>
      <c r="B17" s="4">
        <f t="shared" si="33"/>
        <v>243.33333333333334</v>
      </c>
      <c r="C17" s="4">
        <f t="shared" si="34"/>
        <v>292</v>
      </c>
      <c r="D17" s="4">
        <f t="shared" si="35"/>
        <v>350.4</v>
      </c>
      <c r="E17" s="5">
        <f t="shared" si="36"/>
        <v>6300000</v>
      </c>
      <c r="F17" s="9">
        <f t="shared" si="37"/>
        <v>25890</v>
      </c>
      <c r="G17" s="9">
        <f t="shared" si="38"/>
        <v>21575</v>
      </c>
      <c r="H17" s="9">
        <f t="shared" si="39"/>
        <v>17979</v>
      </c>
      <c r="I17" s="4" t="e">
        <f>#REF!</f>
        <v>#REF!</v>
      </c>
      <c r="J17" s="4">
        <f t="shared" si="40"/>
        <v>0</v>
      </c>
      <c r="O17">
        <v>0</v>
      </c>
      <c r="P17">
        <v>292</v>
      </c>
      <c r="Q17">
        <f t="shared" si="41"/>
        <v>243.33333333333334</v>
      </c>
      <c r="R17" s="2">
        <v>6300000</v>
      </c>
    </row>
    <row r="18" spans="1:25" x14ac:dyDescent="0.25">
      <c r="A18" s="4">
        <f t="shared" si="32"/>
        <v>0</v>
      </c>
      <c r="B18" s="4">
        <f t="shared" si="33"/>
        <v>200</v>
      </c>
      <c r="C18" s="4">
        <f t="shared" si="34"/>
        <v>240</v>
      </c>
      <c r="D18" s="4">
        <f t="shared" si="35"/>
        <v>288</v>
      </c>
      <c r="E18" s="5">
        <f t="shared" si="36"/>
        <v>5500000</v>
      </c>
      <c r="F18" s="9">
        <f t="shared" si="37"/>
        <v>27500</v>
      </c>
      <c r="G18" s="9">
        <f t="shared" si="38"/>
        <v>22917</v>
      </c>
      <c r="H18" s="9">
        <f t="shared" si="39"/>
        <v>19097</v>
      </c>
      <c r="I18" s="4" t="e">
        <f>#REF!</f>
        <v>#REF!</v>
      </c>
      <c r="J18" s="4">
        <f t="shared" si="40"/>
        <v>0</v>
      </c>
      <c r="O18">
        <v>0</v>
      </c>
      <c r="P18">
        <v>240</v>
      </c>
      <c r="Q18">
        <f t="shared" si="41"/>
        <v>200</v>
      </c>
      <c r="R18" s="2">
        <v>5500000</v>
      </c>
    </row>
    <row r="19" spans="1:25" s="45" customFormat="1" x14ac:dyDescent="0.25">
      <c r="A19" s="46">
        <f t="shared" ref="A19:A22" si="42">N19</f>
        <v>0</v>
      </c>
      <c r="B19" s="46">
        <f t="shared" ref="B19:B22" si="43">Q19</f>
        <v>258</v>
      </c>
      <c r="C19" s="46">
        <f t="shared" ref="C19:C22" si="44">B19*1.2</f>
        <v>309.59999999999997</v>
      </c>
      <c r="D19" s="46">
        <f t="shared" ref="D19:D22" si="45">C19*1.2</f>
        <v>371.51999999999992</v>
      </c>
      <c r="E19" s="47">
        <f t="shared" ref="E19:E22" si="46">R19</f>
        <v>5697000</v>
      </c>
      <c r="F19" s="46">
        <f t="shared" ref="F19:F22" si="47">ROUND((E19/B19),0)</f>
        <v>22081</v>
      </c>
      <c r="G19" s="46">
        <f t="shared" ref="G19:G22" si="48">ROUND((E19/C19),0)</f>
        <v>18401</v>
      </c>
      <c r="H19" s="46">
        <f t="shared" ref="H19:H22" si="49">ROUND((E19/D19),0)</f>
        <v>15334</v>
      </c>
      <c r="I19" s="46" t="e">
        <f>#REF!</f>
        <v>#REF!</v>
      </c>
      <c r="J19" s="46">
        <f t="shared" ref="J19:J22" si="50">S19</f>
        <v>0</v>
      </c>
      <c r="O19" s="45">
        <v>0</v>
      </c>
      <c r="P19" s="45">
        <f t="shared" ref="P19:P22" si="51">O19/1.2</f>
        <v>0</v>
      </c>
      <c r="Q19" s="45">
        <v>258</v>
      </c>
      <c r="R19" s="48">
        <v>5697000</v>
      </c>
    </row>
    <row r="20" spans="1:25" s="45" customFormat="1" x14ac:dyDescent="0.25">
      <c r="A20" s="46">
        <f t="shared" si="42"/>
        <v>0</v>
      </c>
      <c r="B20" s="46">
        <f t="shared" si="43"/>
        <v>350</v>
      </c>
      <c r="C20" s="46">
        <f t="shared" si="44"/>
        <v>420</v>
      </c>
      <c r="D20" s="46">
        <f t="shared" si="45"/>
        <v>504</v>
      </c>
      <c r="E20" s="47">
        <f t="shared" si="46"/>
        <v>8000000</v>
      </c>
      <c r="F20" s="46">
        <f t="shared" si="47"/>
        <v>22857</v>
      </c>
      <c r="G20" s="46">
        <f t="shared" si="48"/>
        <v>19048</v>
      </c>
      <c r="H20" s="46">
        <f t="shared" si="49"/>
        <v>15873</v>
      </c>
      <c r="I20" s="46" t="e">
        <f>#REF!</f>
        <v>#REF!</v>
      </c>
      <c r="J20" s="46">
        <f t="shared" si="50"/>
        <v>0</v>
      </c>
      <c r="O20" s="45">
        <v>0</v>
      </c>
      <c r="P20" s="45">
        <f t="shared" si="51"/>
        <v>0</v>
      </c>
      <c r="Q20" s="45">
        <v>350</v>
      </c>
      <c r="R20" s="48">
        <v>8000000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19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20500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18000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1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59</v>
      </c>
      <c r="X31" s="31">
        <v>2024</v>
      </c>
      <c r="Y31" t="s">
        <v>41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1.5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18000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20500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292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5986000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5866280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4788800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730000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12470.833333333334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U7" sqref="U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8:O8"/>
  <sheetViews>
    <sheetView workbookViewId="0">
      <selection activeCell="O9" sqref="O9"/>
    </sheetView>
  </sheetViews>
  <sheetFormatPr defaultRowHeight="15" x14ac:dyDescent="0.25"/>
  <sheetData>
    <row r="8" spans="14:15" x14ac:dyDescent="0.25">
      <c r="N8">
        <v>32.869999999999997</v>
      </c>
      <c r="O8">
        <f>N8*10.764</f>
        <v>353.81267999999994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8:O8"/>
  <sheetViews>
    <sheetView workbookViewId="0">
      <selection activeCell="O9" sqref="O9"/>
    </sheetView>
  </sheetViews>
  <sheetFormatPr defaultRowHeight="15" x14ac:dyDescent="0.25"/>
  <sheetData>
    <row r="8" spans="14:15" x14ac:dyDescent="0.25">
      <c r="N8">
        <v>22.21</v>
      </c>
      <c r="O8">
        <f>N8*10.764</f>
        <v>239.06843999999998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9:S44"/>
  <sheetViews>
    <sheetView topLeftCell="D1" zoomScaleNormal="100" workbookViewId="0">
      <selection activeCell="S10" sqref="S10"/>
    </sheetView>
  </sheetViews>
  <sheetFormatPr defaultRowHeight="15" x14ac:dyDescent="0.25"/>
  <sheetData>
    <row r="9" spans="16:19" x14ac:dyDescent="0.25">
      <c r="P9" s="44"/>
      <c r="R9">
        <v>27.13</v>
      </c>
      <c r="S9">
        <f>R9*10.764</f>
        <v>292.02731999999997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4:S14"/>
  <sheetViews>
    <sheetView topLeftCell="D6" workbookViewId="0">
      <selection activeCell="S15" sqref="S15"/>
    </sheetView>
  </sheetViews>
  <sheetFormatPr defaultRowHeight="15" x14ac:dyDescent="0.25"/>
  <sheetData>
    <row r="14" spans="18:19" x14ac:dyDescent="0.25">
      <c r="R14">
        <v>32.869999999999997</v>
      </c>
      <c r="S14">
        <f>R14*10.764</f>
        <v>353.81267999999994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7"/>
  <sheetViews>
    <sheetView zoomScaleNormal="100" workbookViewId="0">
      <selection activeCell="O8" sqref="O8"/>
    </sheetView>
  </sheetViews>
  <sheetFormatPr defaultRowHeight="15" x14ac:dyDescent="0.25"/>
  <sheetData>
    <row r="2" spans="1:15" x14ac:dyDescent="0.25">
      <c r="A2" s="6"/>
    </row>
    <row r="7" spans="1:15" x14ac:dyDescent="0.25">
      <c r="N7">
        <v>27.13</v>
      </c>
      <c r="O7">
        <f>N7*10.764</f>
        <v>292.02731999999997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6" sqref="B2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D9" sqref="D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L2" sqref="L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G3" sqref="G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E2" activeCellId="1" sqref="E2 E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2025-01-21T05:13:59Z</dcterms:modified>
</cp:coreProperties>
</file>