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BFC2001-660F-4DE1-A172-7DFA9EFA291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84" i="1" l="1"/>
  <c r="G23" i="1"/>
  <c r="G7" i="1"/>
  <c r="G8" i="1" s="1"/>
  <c r="G6" i="1"/>
  <c r="G5" i="1"/>
  <c r="G14" i="1" s="1"/>
  <c r="G10" i="1" l="1"/>
  <c r="G11" i="1" s="1"/>
  <c r="G12" i="1" s="1"/>
  <c r="G13" i="1" s="1"/>
  <c r="G16" i="1" s="1"/>
  <c r="G19" i="1" s="1"/>
  <c r="G20" i="1" l="1"/>
  <c r="G25" i="1"/>
  <c r="G21" i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<sst xmlns="http://schemas.openxmlformats.org/spreadsheetml/2006/main" count="22" uniqueCount="21">
  <si>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</si>
  <si>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</si>
  <si>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</si>
  <si>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</si>
  <si>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</si>
  <si>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</si>
  <si>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</si>
  <si>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</si>
  <si>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</si>
  <si>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</si>
  <si>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</si>
  <si>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</si>
  <si>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</si>
  <si>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</si>
  <si>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</si>
  <si>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</si>
  <si>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</si>
  <si>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</si>
  <si>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SBI\IFB - Sakinaka\Mahendra Rao - 101</t>
  </si>
  <si>
    <t>SBI\IFB - Sakinaka\Mahendra Rao - 103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</si>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</sst>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18</xdr:col>
      <xdr:colOff>111645</xdr:colOff>
      <xdr:row>45</xdr:row>
      <xdr:rowOff>181373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21535A-2AC1-4A38-9B44-2160A8AEF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4615" y="6286500"/>
          <a:ext cx="12479492" cy="2848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G4" sqref="G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20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17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18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22800</v>
      </c>
      <c r="D3" s="39"/>
      <c r="E3" s="5"/>
      <c r="F3" s="5"/>
      <c r="G3" s="34">
        <v>22800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2800</v>
      </c>
      <c r="D4" s="28"/>
      <c r="E4" s="5"/>
      <c r="F4" s="5"/>
      <c r="G4" s="34">
        <v>2800</v>
      </c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4">
        <f>C3-C4</f>
        <v>20000</v>
      </c>
      <c r="D5" s="28"/>
      <c r="E5" s="5"/>
      <c r="F5" s="5"/>
      <c r="G5" s="34">
        <f>G3-G4</f>
        <v>20000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2800</v>
      </c>
      <c r="D6" s="28"/>
      <c r="E6" s="5"/>
      <c r="F6" s="5"/>
      <c r="G6" s="34">
        <f>G4</f>
        <v>2800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38</v>
      </c>
      <c r="D7" s="42">
        <v>2025</v>
      </c>
      <c r="E7" s="5"/>
      <c r="F7" s="5"/>
      <c r="G7" s="35">
        <f>H7-H8</f>
        <v>38</v>
      </c>
      <c r="H7" s="5">
        <v>2025</v>
      </c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22</v>
      </c>
      <c r="D8" s="29">
        <v>1987</v>
      </c>
      <c r="E8" s="5" t="s">
        <v>20</v>
      </c>
      <c r="F8" s="5"/>
      <c r="G8" s="35">
        <f>G9-G7</f>
        <v>22</v>
      </c>
      <c r="H8" s="5">
        <v>1987</v>
      </c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35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57</v>
      </c>
      <c r="D10" s="29"/>
      <c r="E10" s="5"/>
      <c r="F10" s="5"/>
      <c r="G10" s="35">
        <f>90*G7/G9</f>
        <v>57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0.56999999999999995</v>
      </c>
      <c r="D11" s="30"/>
      <c r="E11" s="5"/>
      <c r="F11" s="5"/>
      <c r="G11" s="36">
        <f>G10%</f>
        <v>0.56999999999999995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1595.9999999999998</v>
      </c>
      <c r="D12" s="28"/>
      <c r="E12" s="5"/>
      <c r="F12" s="5"/>
      <c r="G12" s="34">
        <f>G6*G11</f>
        <v>1595.9999999999998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1204.0000000000002</v>
      </c>
      <c r="D13" s="28"/>
      <c r="E13" s="5"/>
      <c r="F13" s="5"/>
      <c r="G13" s="34">
        <f>G6-G12</f>
        <v>1204.0000000000002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20000</v>
      </c>
      <c r="D14" s="28"/>
      <c r="E14" s="5"/>
      <c r="F14" s="5"/>
      <c r="G14" s="34">
        <f>G5</f>
        <v>20000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4"/>
      <c r="H15" s="5"/>
      <c r="I15" s="5"/>
      <c r="J15" s="5"/>
      <c r="K15" s="5"/>
      <c r="L15" s="6"/>
    </row>
    <row r="16" spans="1:12" x14ac:dyDescent="0.25">
      <c r="A16" s="40" t="s">
        <v>13</v>
      </c>
      <c r="B16" s="43"/>
      <c r="C16" s="39">
        <f>C14+C13</f>
        <v>21204</v>
      </c>
      <c r="D16" s="28"/>
      <c r="E16" s="5"/>
      <c r="F16" s="5"/>
      <c r="G16" s="39">
        <f>G14+G13</f>
        <v>21204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35"/>
      <c r="I17" s="46"/>
      <c r="J17" s="5"/>
      <c r="K17" s="5"/>
      <c r="L17" s="6"/>
    </row>
    <row r="18" spans="1:12" x14ac:dyDescent="0.25">
      <c r="A18" s="40" t="s">
        <v>17</v>
      </c>
      <c r="B18" s="41"/>
      <c r="C18" s="42">
        <v>1030</v>
      </c>
      <c r="D18" s="29"/>
      <c r="G18" s="42">
        <v>1030</v>
      </c>
      <c r="J18" s="5"/>
      <c r="K18" s="5"/>
      <c r="L18" s="6"/>
    </row>
    <row r="19" spans="1:12" x14ac:dyDescent="0.25">
      <c r="A19" s="4" t="s">
        <v>16</v>
      </c>
      <c r="B19" s="45"/>
      <c r="C19" s="37">
        <f>C16*C18+D20</f>
        <v>21840120</v>
      </c>
      <c r="D19" s="44"/>
      <c r="G19" s="37">
        <f>G16*G18+H20</f>
        <v>21840120</v>
      </c>
      <c r="J19" s="5"/>
      <c r="K19" s="5"/>
      <c r="L19" s="11"/>
    </row>
    <row r="20" spans="1:12" x14ac:dyDescent="0.25">
      <c r="A20" s="4" t="s">
        <v>14</v>
      </c>
      <c r="B20" s="5"/>
      <c r="C20" s="19">
        <f>C19*0.9</f>
        <v>19656108</v>
      </c>
      <c r="D20" s="49"/>
      <c r="E20" s="50"/>
      <c r="G20" s="19">
        <f>G19*0.9</f>
        <v>19656108</v>
      </c>
      <c r="J20" s="5"/>
      <c r="K20" s="5"/>
      <c r="L20" s="6"/>
    </row>
    <row r="21" spans="1:12" x14ac:dyDescent="0.25">
      <c r="A21" s="4" t="s">
        <v>15</v>
      </c>
      <c r="B21" s="5"/>
      <c r="C21" s="19">
        <f>C19*0.8</f>
        <v>17472096</v>
      </c>
      <c r="D21" s="31"/>
      <c r="E21" s="51"/>
      <c r="G21" s="19">
        <f>G19*0.8</f>
        <v>17472096</v>
      </c>
      <c r="J21" s="5"/>
      <c r="K21" s="5"/>
      <c r="L21" s="6"/>
    </row>
    <row r="22" spans="1:12" x14ac:dyDescent="0.25">
      <c r="A22" s="4"/>
      <c r="B22" s="5"/>
      <c r="C22" s="18"/>
      <c r="D22" s="29"/>
      <c r="G22" s="18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2884000</v>
      </c>
      <c r="D23" s="32"/>
      <c r="G23" s="38">
        <f>G4*G18</f>
        <v>2884000</v>
      </c>
      <c r="J23" s="5"/>
      <c r="K23" s="5"/>
    </row>
    <row r="24" spans="1:12" x14ac:dyDescent="0.25">
      <c r="A24" s="22" t="s">
        <v>10</v>
      </c>
      <c r="C24" s="18"/>
      <c r="G24" s="18"/>
      <c r="J24" s="5"/>
      <c r="K24" s="5"/>
    </row>
    <row r="25" spans="1:12" x14ac:dyDescent="0.25">
      <c r="A25" s="24" t="s">
        <v>11</v>
      </c>
      <c r="B25" s="20"/>
      <c r="C25" s="19">
        <f>C19*0.04/12</f>
        <v>72800.400000000009</v>
      </c>
      <c r="D25" s="33"/>
      <c r="E25" s="47"/>
      <c r="G25" s="19">
        <f>G19*0.04/12</f>
        <v>72800.400000000009</v>
      </c>
      <c r="J25" s="5"/>
      <c r="K25" s="5"/>
    </row>
    <row r="26" spans="1:12" x14ac:dyDescent="0.25">
      <c r="A26" s="5"/>
      <c r="B26" s="5"/>
      <c r="C26" s="19"/>
      <c r="D26" s="31"/>
      <c r="G26" s="19"/>
      <c r="J26" s="5"/>
    </row>
    <row r="27" spans="1:12" x14ac:dyDescent="0.25">
      <c r="A27" s="48" t="s">
        <v>18</v>
      </c>
      <c r="B27" s="5"/>
      <c r="C27" s="33"/>
      <c r="D27" s="33"/>
      <c r="E27" s="16"/>
      <c r="F27" s="16"/>
      <c r="G27" s="48" t="s">
        <v>19</v>
      </c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G41" s="2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G42" s="2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G43" s="2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G44" s="2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23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23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23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23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18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18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18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18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18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18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18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18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18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18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18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18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18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18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18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18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18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18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18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18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18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18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18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18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18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18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18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18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18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18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18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18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18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18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18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18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18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18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18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18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18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18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18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18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18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18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18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18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18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18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18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18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18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18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18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18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18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18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18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18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18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18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18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18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18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18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18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18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18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18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18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18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18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18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18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18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18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18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18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18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18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18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18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18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18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18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18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18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18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18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18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18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18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18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18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18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18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18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18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18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18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18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18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18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18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18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18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18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18"/>
      <c r="H157" s="5"/>
      <c r="I157" s="5"/>
      <c r="J15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2025-01-22T07:48:16Z</dcterms:modified>
</cp:coreProperties>
</file>