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F30" i="4" l="1"/>
  <c r="O8" i="15"/>
  <c r="N8" i="15"/>
  <c r="R12" i="14"/>
  <c r="Q12" i="14"/>
  <c r="R9" i="13"/>
  <c r="Q9" i="13"/>
  <c r="G30" i="4"/>
  <c r="G29" i="4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<sst xmlns="http://schemas.openxmlformats.org/spreadsheetml/2006/main" count="50" uniqueCount="44">
  <si>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</si>
  <si>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</si>
  <si>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</si>
  <si>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</si>
  <si>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</si>
  <si>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</si>
  <si>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</si>
  <si>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</si>
  <si>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</si>
  <si>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</si>
  <si>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</si>
  <si>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</si>
  <si>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</si>
  <si>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</si>
  <si>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</si>
  <si>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</si>
  <si>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</si>
  <si>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</si>
  <si>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</si>
  <si>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</si>
  <si>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</si>
  <si>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</si>
  <si>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</si>
  <si>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</si>
  <si>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</si>
  <si>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</si>
  <si>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</si>
  <si>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</si>
  <si>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</si>
  <si>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</si>
  <si>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</si>
  <si>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</si>
  <si>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</si>
  <si>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</si>
  <si>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</si>
  <si>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</si>
  <si>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</si>
  <si>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</si>
  <si>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</si>
  <si>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</si>
  <si>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HLC CBD Belapur ) -  Mukesh Kumar Ojha</t>
  </si>
  <si>
    <t>Agree CA</t>
  </si>
  <si>
    <t>Bal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</si>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</sst>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572346</xdr:colOff>
      <xdr:row>29</xdr:row>
      <xdr:rowOff>115060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058746" cy="5449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14</xdr:col>
      <xdr:colOff>572346</xdr:colOff>
      <xdr:row>33</xdr:row>
      <xdr:rowOff>105534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6058746" cy="5439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11</xdr:col>
      <xdr:colOff>543767</xdr:colOff>
      <xdr:row>29</xdr:row>
      <xdr:rowOff>57902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030167" cy="5391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9525</xdr:rowOff>
    </xdr:from>
    <xdr:to>
      <xdr:col>13</xdr:col>
      <xdr:colOff>48504</xdr:colOff>
      <xdr:row>31</xdr:row>
      <xdr:rowOff>181777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9525"/>
          <a:ext cx="6296904" cy="5744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15</xdr:col>
      <xdr:colOff>401212</xdr:colOff>
      <xdr:row>34</xdr:row>
      <xdr:rowOff>67376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524000"/>
          <a:ext cx="8326012" cy="502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5" zoomScaleNormal="100" workbookViewId="0">
      <selection activeCell="Y31" sqref="Y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645</v>
      </c>
      <c r="C3" s="44">
        <f>B3*1.2</f>
        <v>774</v>
      </c>
      <c r="D3" s="44">
        <f t="shared" ref="D3:D9" si="2">C3*1.2</f>
        <v>928.8</v>
      </c>
      <c r="E3" s="45">
        <f t="shared" ref="E3:E9" si="3">R3</f>
        <v>8262946</v>
      </c>
      <c r="F3" s="44">
        <f t="shared" ref="F3:F9" si="4">ROUND((E3/B3),0)</f>
        <v>12811</v>
      </c>
      <c r="G3" s="44">
        <f t="shared" ref="G3:G9" si="5">ROUND((E3/C3),0)</f>
        <v>10676</v>
      </c>
      <c r="H3" s="44">
        <f t="shared" ref="H3:H9" si="6">ROUND((E3/D3),0)</f>
        <v>8896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f t="shared" ref="P3:P9" si="8">O3/1.2</f>
        <v>0</v>
      </c>
      <c r="Q3" s="46">
        <v>645</v>
      </c>
      <c r="R3" s="47">
        <v>8262946</v>
      </c>
    </row>
    <row r="4" spans="1:20" x14ac:dyDescent="0.25">
      <c r="A4" s="4">
        <f t="shared" si="0"/>
        <v>0</v>
      </c>
      <c r="B4" s="4">
        <f t="shared" si="1"/>
        <v>611</v>
      </c>
      <c r="C4" s="4">
        <f t="shared" ref="C4:C9" si="9">B4*1.2</f>
        <v>733.19999999999993</v>
      </c>
      <c r="D4" s="4">
        <f t="shared" si="2"/>
        <v>879.83999999999992</v>
      </c>
      <c r="E4" s="5">
        <f t="shared" si="3"/>
        <v>7548661</v>
      </c>
      <c r="F4" s="9">
        <f t="shared" si="4"/>
        <v>12355</v>
      </c>
      <c r="G4" s="9">
        <f t="shared" si="5"/>
        <v>10296</v>
      </c>
      <c r="H4" s="9">
        <f t="shared" si="6"/>
        <v>8580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611</v>
      </c>
      <c r="R4" s="2">
        <v>7548661</v>
      </c>
    </row>
    <row r="5" spans="1:20" s="46" customFormat="1" x14ac:dyDescent="0.25">
      <c r="A5" s="44">
        <f t="shared" si="0"/>
        <v>0</v>
      </c>
      <c r="B5" s="44">
        <f t="shared" si="1"/>
        <v>611</v>
      </c>
      <c r="C5" s="44">
        <f t="shared" si="9"/>
        <v>733.19999999999993</v>
      </c>
      <c r="D5" s="44">
        <f t="shared" si="2"/>
        <v>879.83999999999992</v>
      </c>
      <c r="E5" s="45">
        <f t="shared" si="3"/>
        <v>7749554</v>
      </c>
      <c r="F5" s="44">
        <f t="shared" si="4"/>
        <v>12683</v>
      </c>
      <c r="G5" s="44">
        <f t="shared" si="5"/>
        <v>10569</v>
      </c>
      <c r="H5" s="44">
        <f t="shared" si="6"/>
        <v>8808</v>
      </c>
      <c r="I5" s="44" t="e">
        <f>#REF!</f>
        <v>#REF!</v>
      </c>
      <c r="J5" s="44">
        <f t="shared" si="7"/>
        <v>0</v>
      </c>
      <c r="O5" s="46">
        <v>0</v>
      </c>
      <c r="P5" s="46">
        <f t="shared" si="8"/>
        <v>0</v>
      </c>
      <c r="Q5" s="46">
        <v>611</v>
      </c>
      <c r="R5" s="47">
        <v>7749554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3:Q9" si="1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650</v>
      </c>
      <c r="C16" s="44">
        <f t="shared" ref="C16:C25" si="34">B16*1.2</f>
        <v>780</v>
      </c>
      <c r="D16" s="44">
        <f t="shared" ref="D16:D25" si="35">C16*1.2</f>
        <v>936</v>
      </c>
      <c r="E16" s="45">
        <f t="shared" ref="E16:E25" si="36">R16</f>
        <v>9900000</v>
      </c>
      <c r="F16" s="44">
        <f t="shared" ref="F16:F25" si="37">ROUND((E16/B16),0)</f>
        <v>15231</v>
      </c>
      <c r="G16" s="44">
        <f t="shared" ref="G16:G25" si="38">ROUND((E16/C16),0)</f>
        <v>12692</v>
      </c>
      <c r="H16" s="44">
        <f t="shared" ref="H16:H25" si="39">ROUND((E16/D16),0)</f>
        <v>10577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650</v>
      </c>
      <c r="R16" s="47">
        <v>9900000</v>
      </c>
    </row>
    <row r="17" spans="1:25" s="46" customFormat="1" x14ac:dyDescent="0.25">
      <c r="A17" s="44">
        <f t="shared" si="32"/>
        <v>0</v>
      </c>
      <c r="B17" s="44">
        <f t="shared" si="33"/>
        <v>443</v>
      </c>
      <c r="C17" s="44">
        <f t="shared" si="34"/>
        <v>531.6</v>
      </c>
      <c r="D17" s="44">
        <f t="shared" si="35"/>
        <v>637.91999999999996</v>
      </c>
      <c r="E17" s="45">
        <f t="shared" si="36"/>
        <v>6300000</v>
      </c>
      <c r="F17" s="44">
        <f t="shared" si="37"/>
        <v>14221</v>
      </c>
      <c r="G17" s="44">
        <f t="shared" si="38"/>
        <v>11851</v>
      </c>
      <c r="H17" s="44">
        <f t="shared" si="39"/>
        <v>9876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443</v>
      </c>
      <c r="R17" s="47">
        <v>6300000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13500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41</v>
      </c>
      <c r="F28" s="7">
        <v>53.37</v>
      </c>
      <c r="G28">
        <f>F28*10.764</f>
        <v>574.47467999999992</v>
      </c>
      <c r="S28" s="10"/>
      <c r="T28" s="10"/>
      <c r="U28" s="17" t="s">
        <v>15</v>
      </c>
      <c r="V28" s="18"/>
      <c r="W28" s="19">
        <f>W26-W27</f>
        <v>11000</v>
      </c>
      <c r="X28" s="22"/>
    </row>
    <row r="29" spans="1:25" ht="15.75" x14ac:dyDescent="0.25">
      <c r="E29" t="s">
        <v>42</v>
      </c>
      <c r="F29" s="7">
        <v>6.6</v>
      </c>
      <c r="G29">
        <f>F29*10.764</f>
        <v>71.042399999999986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F30" s="7">
        <f>SUM(F28:F29)</f>
        <v>59.97</v>
      </c>
      <c r="G30">
        <f>SUM(G28:G29)</f>
        <v>645.51707999999985</v>
      </c>
      <c r="S30" s="10"/>
      <c r="T30" s="10"/>
      <c r="U30" s="17" t="s">
        <v>17</v>
      </c>
      <c r="V30" s="23"/>
      <c r="W30" s="24">
        <f>X30-X31</f>
        <v>-2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62</v>
      </c>
      <c r="X31" s="31">
        <v>2027</v>
      </c>
      <c r="Y31" t="s">
        <v>43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-3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11000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13500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646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8721000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8546580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6976800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1615000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18168.75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R44"/>
  <sheetViews>
    <sheetView topLeftCell="D1" zoomScaleNormal="100" workbookViewId="0">
      <selection activeCell="R10" sqref="R10"/>
    </sheetView>
  </sheetViews>
  <sheetFormatPr defaultRowHeight="15" x14ac:dyDescent="0.25"/>
  <sheetData>
    <row r="7" spans="17:18" x14ac:dyDescent="0.25">
      <c r="Q7">
        <v>53.37</v>
      </c>
    </row>
    <row r="8" spans="17:18" x14ac:dyDescent="0.25">
      <c r="Q8">
        <v>6.6</v>
      </c>
    </row>
    <row r="9" spans="17:18" x14ac:dyDescent="0.25">
      <c r="Q9">
        <f>SUM(Q7:Q8)</f>
        <v>59.97</v>
      </c>
      <c r="R9">
        <f>Q9*10.764</f>
        <v>645.51707999999996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0:R12"/>
  <sheetViews>
    <sheetView topLeftCell="D6" workbookViewId="0">
      <selection activeCell="R13" sqref="R13"/>
    </sheetView>
  </sheetViews>
  <sheetFormatPr defaultRowHeight="15" x14ac:dyDescent="0.25"/>
  <sheetData>
    <row r="10" spans="17:18" x14ac:dyDescent="0.25">
      <c r="Q10">
        <v>50.82</v>
      </c>
    </row>
    <row r="11" spans="17:18" x14ac:dyDescent="0.25">
      <c r="Q11">
        <v>5.96</v>
      </c>
    </row>
    <row r="12" spans="17:18" x14ac:dyDescent="0.25">
      <c r="Q12">
        <f>SUM(Q9:Q11)</f>
        <v>56.78</v>
      </c>
      <c r="R12">
        <f>Q12*10.764</f>
        <v>611.17991999999992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zoomScaleNormal="100" workbookViewId="0">
      <selection activeCell="O9" sqref="O9"/>
    </sheetView>
  </sheetViews>
  <sheetFormatPr defaultRowHeight="15" x14ac:dyDescent="0.25"/>
  <sheetData>
    <row r="2" spans="1:15" x14ac:dyDescent="0.25">
      <c r="A2" s="6"/>
    </row>
    <row r="6" spans="1:15" x14ac:dyDescent="0.25">
      <c r="N6">
        <v>50.82</v>
      </c>
    </row>
    <row r="7" spans="1:15" x14ac:dyDescent="0.25">
      <c r="N7">
        <v>5.96</v>
      </c>
    </row>
    <row r="8" spans="1:15" x14ac:dyDescent="0.25">
      <c r="N8">
        <f>SUM(N6:N7)</f>
        <v>56.78</v>
      </c>
      <c r="O8">
        <f>N8*10.764</f>
        <v>611.17991999999992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9" sqref="C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2025-01-17T06:54:04Z</dcterms:modified>
</cp:coreProperties>
</file>