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HLST Santacruz\Chandak Highscape City 1A\"/>
    </mc:Choice>
  </mc:AlternateContent>
  <xr:revisionPtr revIDLastSave="0" documentId="13_ncr:1_{9917DC60-9B18-4722-BA45-FF5A6E5ECFD9}" xr6:coauthVersionLast="47" xr6:coauthVersionMax="47" xr10:uidLastSave="{00000000-0000-0000-0000-000000000000}"/>
  <bookViews>
    <workbookView xWindow="-120" yWindow="-120" windowWidth="29040" windowHeight="15720" tabRatio="451" firstSheet="1" activeTab="9" xr2:uid="{00000000-000D-0000-FFFF-FFFF00000000}"/>
  </bookViews>
  <sheets>
    <sheet name="Tower 1" sheetId="112" r:id="rId1"/>
    <sheet name="Tower 2" sheetId="113" r:id="rId2"/>
    <sheet name="Tower 7" sheetId="115" r:id="rId3"/>
    <sheet name="Tower 8" sheetId="116" r:id="rId4"/>
    <sheet name="Total" sheetId="68" r:id="rId5"/>
    <sheet name="RERA" sheetId="92" r:id="rId6"/>
    <sheet name="Typical " sheetId="110" r:id="rId7"/>
    <sheet name="IGR" sheetId="93" r:id="rId8"/>
    <sheet name="RR" sheetId="103" r:id="rId9"/>
    <sheet name="Rates" sheetId="108" r:id="rId10"/>
    <sheet name="cal" sheetId="114" r:id="rId11"/>
  </sheets>
  <definedNames>
    <definedName name="_xlnm._FilterDatabase" localSheetId="10" hidden="1">cal!$E$1:$E$367</definedName>
    <definedName name="_xlnm._FilterDatabase" localSheetId="5" hidden="1">RERA!#REF!</definedName>
    <definedName name="_xlnm._FilterDatabase" localSheetId="4" hidden="1">Total!$B$2:$I$7</definedName>
    <definedName name="_xlnm._FilterDatabase" localSheetId="0" hidden="1">'Tower 1'!$D$1:$D$286</definedName>
    <definedName name="_xlnm._FilterDatabase" localSheetId="1" hidden="1">'Tower 2'!$D$1:$D$283</definedName>
    <definedName name="_xlnm._FilterDatabase" localSheetId="2" hidden="1">'Tower 7'!$D$1:$D$236</definedName>
    <definedName name="_xlnm._FilterDatabase" localSheetId="3" hidden="1">'Tower 8'!$D$1:$D$351</definedName>
  </definedNames>
  <calcPr calcId="191029"/>
</workbook>
</file>

<file path=xl/calcChain.xml><?xml version="1.0" encoding="utf-8"?>
<calcChain xmlns="http://schemas.openxmlformats.org/spreadsheetml/2006/main">
  <c r="H10" i="68" l="1"/>
  <c r="D12" i="68"/>
  <c r="I6" i="68"/>
  <c r="H6" i="68"/>
  <c r="G6" i="68"/>
  <c r="F6" i="68"/>
  <c r="E6" i="68"/>
  <c r="D6" i="68"/>
  <c r="I5" i="68"/>
  <c r="H5" i="68"/>
  <c r="G5" i="68"/>
  <c r="F5" i="68"/>
  <c r="E5" i="68"/>
  <c r="D5" i="68"/>
  <c r="I4" i="68"/>
  <c r="H4" i="68"/>
  <c r="G4" i="68"/>
  <c r="F4" i="68"/>
  <c r="E4" i="68"/>
  <c r="D4" i="68"/>
  <c r="I3" i="68"/>
  <c r="H3" i="68"/>
  <c r="G3" i="68"/>
  <c r="F3" i="68"/>
  <c r="E3" i="68"/>
  <c r="D3" i="68"/>
  <c r="G377" i="114"/>
  <c r="G376" i="114"/>
  <c r="G374" i="114"/>
  <c r="G372" i="114"/>
  <c r="F372" i="114"/>
  <c r="C3" i="93"/>
  <c r="C4" i="93"/>
  <c r="C5" i="93"/>
  <c r="C6" i="93"/>
  <c r="C7" i="93"/>
  <c r="C8" i="93"/>
  <c r="C9" i="93"/>
  <c r="C10" i="93"/>
  <c r="C11" i="93"/>
  <c r="C12" i="93"/>
  <c r="C13" i="93"/>
  <c r="C2" i="93"/>
  <c r="E351" i="116" l="1"/>
  <c r="K43" i="116"/>
  <c r="K107" i="116"/>
  <c r="K171" i="116"/>
  <c r="K208" i="116"/>
  <c r="K240" i="116"/>
  <c r="K272" i="116"/>
  <c r="K304" i="116"/>
  <c r="K336" i="116"/>
  <c r="E236" i="115"/>
  <c r="E283" i="113"/>
  <c r="K177" i="113"/>
  <c r="F3" i="116"/>
  <c r="K3" i="116" s="1"/>
  <c r="F4" i="116"/>
  <c r="K4" i="116" s="1"/>
  <c r="F5" i="116"/>
  <c r="K5" i="116" s="1"/>
  <c r="F6" i="116"/>
  <c r="K6" i="116" s="1"/>
  <c r="F7" i="116"/>
  <c r="K7" i="116" s="1"/>
  <c r="F8" i="116"/>
  <c r="K8" i="116" s="1"/>
  <c r="F9" i="116"/>
  <c r="K9" i="116" s="1"/>
  <c r="F10" i="116"/>
  <c r="K10" i="116" s="1"/>
  <c r="F11" i="116"/>
  <c r="K11" i="116" s="1"/>
  <c r="F12" i="116"/>
  <c r="K12" i="116" s="1"/>
  <c r="F13" i="116"/>
  <c r="K13" i="116" s="1"/>
  <c r="F14" i="116"/>
  <c r="K14" i="116" s="1"/>
  <c r="F15" i="116"/>
  <c r="K15" i="116" s="1"/>
  <c r="F16" i="116"/>
  <c r="K16" i="116" s="1"/>
  <c r="F17" i="116"/>
  <c r="K17" i="116" s="1"/>
  <c r="F18" i="116"/>
  <c r="K18" i="116" s="1"/>
  <c r="F19" i="116"/>
  <c r="K19" i="116" s="1"/>
  <c r="F20" i="116"/>
  <c r="K20" i="116" s="1"/>
  <c r="F21" i="116"/>
  <c r="K21" i="116" s="1"/>
  <c r="F22" i="116"/>
  <c r="K22" i="116" s="1"/>
  <c r="F23" i="116"/>
  <c r="K23" i="116" s="1"/>
  <c r="F24" i="116"/>
  <c r="K24" i="116" s="1"/>
  <c r="F25" i="116"/>
  <c r="K25" i="116" s="1"/>
  <c r="F26" i="116"/>
  <c r="K26" i="116" s="1"/>
  <c r="F27" i="116"/>
  <c r="K27" i="116" s="1"/>
  <c r="F28" i="116"/>
  <c r="K28" i="116" s="1"/>
  <c r="F29" i="116"/>
  <c r="K29" i="116" s="1"/>
  <c r="F30" i="116"/>
  <c r="K30" i="116" s="1"/>
  <c r="F31" i="116"/>
  <c r="K31" i="116" s="1"/>
  <c r="F32" i="116"/>
  <c r="K32" i="116" s="1"/>
  <c r="F33" i="116"/>
  <c r="K33" i="116" s="1"/>
  <c r="F34" i="116"/>
  <c r="K34" i="116" s="1"/>
  <c r="F35" i="116"/>
  <c r="K35" i="116" s="1"/>
  <c r="F36" i="116"/>
  <c r="K36" i="116" s="1"/>
  <c r="F37" i="116"/>
  <c r="K37" i="116" s="1"/>
  <c r="F38" i="116"/>
  <c r="K38" i="116" s="1"/>
  <c r="F39" i="116"/>
  <c r="K39" i="116" s="1"/>
  <c r="F40" i="116"/>
  <c r="K40" i="116" s="1"/>
  <c r="F41" i="116"/>
  <c r="K41" i="116" s="1"/>
  <c r="F42" i="116"/>
  <c r="K42" i="116" s="1"/>
  <c r="F43" i="116"/>
  <c r="F44" i="116"/>
  <c r="K44" i="116" s="1"/>
  <c r="F45" i="116"/>
  <c r="K45" i="116" s="1"/>
  <c r="F46" i="116"/>
  <c r="K46" i="116" s="1"/>
  <c r="F47" i="116"/>
  <c r="K47" i="116" s="1"/>
  <c r="F48" i="116"/>
  <c r="K48" i="116" s="1"/>
  <c r="F49" i="116"/>
  <c r="K49" i="116" s="1"/>
  <c r="F50" i="116"/>
  <c r="K50" i="116" s="1"/>
  <c r="F51" i="116"/>
  <c r="K51" i="116" s="1"/>
  <c r="F52" i="116"/>
  <c r="K52" i="116" s="1"/>
  <c r="F53" i="116"/>
  <c r="K53" i="116" s="1"/>
  <c r="F54" i="116"/>
  <c r="K54" i="116" s="1"/>
  <c r="F55" i="116"/>
  <c r="K55" i="116" s="1"/>
  <c r="F56" i="116"/>
  <c r="K56" i="116" s="1"/>
  <c r="F57" i="116"/>
  <c r="K57" i="116" s="1"/>
  <c r="F58" i="116"/>
  <c r="K58" i="116" s="1"/>
  <c r="F59" i="116"/>
  <c r="K59" i="116" s="1"/>
  <c r="F60" i="116"/>
  <c r="K60" i="116" s="1"/>
  <c r="F61" i="116"/>
  <c r="K61" i="116" s="1"/>
  <c r="F62" i="116"/>
  <c r="K62" i="116" s="1"/>
  <c r="F63" i="116"/>
  <c r="K63" i="116" s="1"/>
  <c r="F64" i="116"/>
  <c r="K64" i="116" s="1"/>
  <c r="F65" i="116"/>
  <c r="K65" i="116" s="1"/>
  <c r="F66" i="116"/>
  <c r="K66" i="116" s="1"/>
  <c r="F67" i="116"/>
  <c r="K67" i="116" s="1"/>
  <c r="F68" i="116"/>
  <c r="K68" i="116" s="1"/>
  <c r="F69" i="116"/>
  <c r="K69" i="116" s="1"/>
  <c r="F70" i="116"/>
  <c r="K70" i="116" s="1"/>
  <c r="F71" i="116"/>
  <c r="K71" i="116" s="1"/>
  <c r="F72" i="116"/>
  <c r="K72" i="116" s="1"/>
  <c r="F73" i="116"/>
  <c r="K73" i="116" s="1"/>
  <c r="F74" i="116"/>
  <c r="K74" i="116" s="1"/>
  <c r="F75" i="116"/>
  <c r="K75" i="116" s="1"/>
  <c r="F76" i="116"/>
  <c r="K76" i="116" s="1"/>
  <c r="F77" i="116"/>
  <c r="K77" i="116" s="1"/>
  <c r="F78" i="116"/>
  <c r="K78" i="116" s="1"/>
  <c r="F79" i="116"/>
  <c r="K79" i="116" s="1"/>
  <c r="F80" i="116"/>
  <c r="K80" i="116" s="1"/>
  <c r="F81" i="116"/>
  <c r="K81" i="116" s="1"/>
  <c r="F82" i="116"/>
  <c r="K82" i="116" s="1"/>
  <c r="F83" i="116"/>
  <c r="K83" i="116" s="1"/>
  <c r="F84" i="116"/>
  <c r="K84" i="116" s="1"/>
  <c r="F85" i="116"/>
  <c r="K85" i="116" s="1"/>
  <c r="F86" i="116"/>
  <c r="K86" i="116" s="1"/>
  <c r="F87" i="116"/>
  <c r="K87" i="116" s="1"/>
  <c r="F88" i="116"/>
  <c r="K88" i="116" s="1"/>
  <c r="F89" i="116"/>
  <c r="K89" i="116" s="1"/>
  <c r="F90" i="116"/>
  <c r="K90" i="116" s="1"/>
  <c r="F91" i="116"/>
  <c r="K91" i="116" s="1"/>
  <c r="F92" i="116"/>
  <c r="K92" i="116" s="1"/>
  <c r="F93" i="116"/>
  <c r="K93" i="116" s="1"/>
  <c r="F94" i="116"/>
  <c r="K94" i="116" s="1"/>
  <c r="F95" i="116"/>
  <c r="K95" i="116" s="1"/>
  <c r="F96" i="116"/>
  <c r="K96" i="116" s="1"/>
  <c r="F97" i="116"/>
  <c r="K97" i="116" s="1"/>
  <c r="F98" i="116"/>
  <c r="K98" i="116" s="1"/>
  <c r="F99" i="116"/>
  <c r="K99" i="116" s="1"/>
  <c r="F100" i="116"/>
  <c r="K100" i="116" s="1"/>
  <c r="F101" i="116"/>
  <c r="K101" i="116" s="1"/>
  <c r="F102" i="116"/>
  <c r="K102" i="116" s="1"/>
  <c r="F103" i="116"/>
  <c r="K103" i="116" s="1"/>
  <c r="F104" i="116"/>
  <c r="K104" i="116" s="1"/>
  <c r="F105" i="116"/>
  <c r="K105" i="116" s="1"/>
  <c r="F106" i="116"/>
  <c r="K106" i="116" s="1"/>
  <c r="F107" i="116"/>
  <c r="F108" i="116"/>
  <c r="K108" i="116" s="1"/>
  <c r="F109" i="116"/>
  <c r="K109" i="116" s="1"/>
  <c r="F110" i="116"/>
  <c r="K110" i="116" s="1"/>
  <c r="F111" i="116"/>
  <c r="K111" i="116" s="1"/>
  <c r="F112" i="116"/>
  <c r="K112" i="116" s="1"/>
  <c r="F113" i="116"/>
  <c r="K113" i="116" s="1"/>
  <c r="F114" i="116"/>
  <c r="K114" i="116" s="1"/>
  <c r="F115" i="116"/>
  <c r="K115" i="116" s="1"/>
  <c r="F116" i="116"/>
  <c r="K116" i="116" s="1"/>
  <c r="F117" i="116"/>
  <c r="K117" i="116" s="1"/>
  <c r="F118" i="116"/>
  <c r="K118" i="116" s="1"/>
  <c r="F119" i="116"/>
  <c r="K119" i="116" s="1"/>
  <c r="F120" i="116"/>
  <c r="K120" i="116" s="1"/>
  <c r="F121" i="116"/>
  <c r="K121" i="116" s="1"/>
  <c r="F122" i="116"/>
  <c r="K122" i="116" s="1"/>
  <c r="F123" i="116"/>
  <c r="K123" i="116" s="1"/>
  <c r="F124" i="116"/>
  <c r="K124" i="116" s="1"/>
  <c r="F125" i="116"/>
  <c r="K125" i="116" s="1"/>
  <c r="F126" i="116"/>
  <c r="K126" i="116" s="1"/>
  <c r="F127" i="116"/>
  <c r="K127" i="116" s="1"/>
  <c r="F128" i="116"/>
  <c r="K128" i="116" s="1"/>
  <c r="F129" i="116"/>
  <c r="K129" i="116" s="1"/>
  <c r="F130" i="116"/>
  <c r="K130" i="116" s="1"/>
  <c r="F131" i="116"/>
  <c r="K131" i="116" s="1"/>
  <c r="F132" i="116"/>
  <c r="K132" i="116" s="1"/>
  <c r="F133" i="116"/>
  <c r="K133" i="116" s="1"/>
  <c r="F134" i="116"/>
  <c r="K134" i="116" s="1"/>
  <c r="F135" i="116"/>
  <c r="K135" i="116" s="1"/>
  <c r="F136" i="116"/>
  <c r="K136" i="116" s="1"/>
  <c r="F137" i="116"/>
  <c r="K137" i="116" s="1"/>
  <c r="F138" i="116"/>
  <c r="K138" i="116" s="1"/>
  <c r="F139" i="116"/>
  <c r="K139" i="116" s="1"/>
  <c r="F140" i="116"/>
  <c r="K140" i="116" s="1"/>
  <c r="F141" i="116"/>
  <c r="K141" i="116" s="1"/>
  <c r="F142" i="116"/>
  <c r="K142" i="116" s="1"/>
  <c r="F143" i="116"/>
  <c r="K143" i="116" s="1"/>
  <c r="F144" i="116"/>
  <c r="K144" i="116" s="1"/>
  <c r="F145" i="116"/>
  <c r="K145" i="116" s="1"/>
  <c r="F146" i="116"/>
  <c r="K146" i="116" s="1"/>
  <c r="F147" i="116"/>
  <c r="K147" i="116" s="1"/>
  <c r="F148" i="116"/>
  <c r="K148" i="116" s="1"/>
  <c r="F149" i="116"/>
  <c r="K149" i="116" s="1"/>
  <c r="F150" i="116"/>
  <c r="K150" i="116" s="1"/>
  <c r="F151" i="116"/>
  <c r="K151" i="116" s="1"/>
  <c r="F152" i="116"/>
  <c r="K152" i="116" s="1"/>
  <c r="F153" i="116"/>
  <c r="K153" i="116" s="1"/>
  <c r="F154" i="116"/>
  <c r="K154" i="116" s="1"/>
  <c r="F155" i="116"/>
  <c r="K155" i="116" s="1"/>
  <c r="F156" i="116"/>
  <c r="K156" i="116" s="1"/>
  <c r="F157" i="116"/>
  <c r="K157" i="116" s="1"/>
  <c r="F158" i="116"/>
  <c r="K158" i="116" s="1"/>
  <c r="F159" i="116"/>
  <c r="K159" i="116" s="1"/>
  <c r="F160" i="116"/>
  <c r="K160" i="116" s="1"/>
  <c r="F161" i="116"/>
  <c r="K161" i="116" s="1"/>
  <c r="F162" i="116"/>
  <c r="K162" i="116" s="1"/>
  <c r="F163" i="116"/>
  <c r="K163" i="116" s="1"/>
  <c r="F164" i="116"/>
  <c r="K164" i="116" s="1"/>
  <c r="F165" i="116"/>
  <c r="K165" i="116" s="1"/>
  <c r="F166" i="116"/>
  <c r="K166" i="116" s="1"/>
  <c r="F167" i="116"/>
  <c r="K167" i="116" s="1"/>
  <c r="F168" i="116"/>
  <c r="K168" i="116" s="1"/>
  <c r="F169" i="116"/>
  <c r="K169" i="116" s="1"/>
  <c r="F170" i="116"/>
  <c r="K170" i="116" s="1"/>
  <c r="F171" i="116"/>
  <c r="F172" i="116"/>
  <c r="K172" i="116" s="1"/>
  <c r="F173" i="116"/>
  <c r="K173" i="116" s="1"/>
  <c r="F174" i="116"/>
  <c r="K174" i="116" s="1"/>
  <c r="F175" i="116"/>
  <c r="K175" i="116" s="1"/>
  <c r="F176" i="116"/>
  <c r="K176" i="116" s="1"/>
  <c r="F177" i="116"/>
  <c r="K177" i="116" s="1"/>
  <c r="F178" i="116"/>
  <c r="K178" i="116" s="1"/>
  <c r="F179" i="116"/>
  <c r="K179" i="116" s="1"/>
  <c r="F180" i="116"/>
  <c r="K180" i="116" s="1"/>
  <c r="F181" i="116"/>
  <c r="K181" i="116" s="1"/>
  <c r="F182" i="116"/>
  <c r="K182" i="116" s="1"/>
  <c r="F183" i="116"/>
  <c r="K183" i="116" s="1"/>
  <c r="F184" i="116"/>
  <c r="K184" i="116" s="1"/>
  <c r="F185" i="116"/>
  <c r="K185" i="116" s="1"/>
  <c r="F186" i="116"/>
  <c r="K186" i="116" s="1"/>
  <c r="F187" i="116"/>
  <c r="K187" i="116" s="1"/>
  <c r="F188" i="116"/>
  <c r="K188" i="116" s="1"/>
  <c r="F189" i="116"/>
  <c r="K189" i="116" s="1"/>
  <c r="F190" i="116"/>
  <c r="K190" i="116" s="1"/>
  <c r="F191" i="116"/>
  <c r="K191" i="116" s="1"/>
  <c r="F192" i="116"/>
  <c r="K192" i="116" s="1"/>
  <c r="F193" i="116"/>
  <c r="K193" i="116" s="1"/>
  <c r="F194" i="116"/>
  <c r="K194" i="116" s="1"/>
  <c r="F195" i="116"/>
  <c r="K195" i="116" s="1"/>
  <c r="F196" i="116"/>
  <c r="K196" i="116" s="1"/>
  <c r="F197" i="116"/>
  <c r="K197" i="116" s="1"/>
  <c r="F198" i="116"/>
  <c r="K198" i="116" s="1"/>
  <c r="F199" i="116"/>
  <c r="K199" i="116" s="1"/>
  <c r="F200" i="116"/>
  <c r="K200" i="116" s="1"/>
  <c r="F201" i="116"/>
  <c r="K201" i="116" s="1"/>
  <c r="F202" i="116"/>
  <c r="K202" i="116" s="1"/>
  <c r="F203" i="116"/>
  <c r="K203" i="116" s="1"/>
  <c r="F204" i="116"/>
  <c r="K204" i="116" s="1"/>
  <c r="F205" i="116"/>
  <c r="K205" i="116" s="1"/>
  <c r="F206" i="116"/>
  <c r="K206" i="116" s="1"/>
  <c r="F207" i="116"/>
  <c r="K207" i="116" s="1"/>
  <c r="F208" i="116"/>
  <c r="F209" i="116"/>
  <c r="K209" i="116" s="1"/>
  <c r="F210" i="116"/>
  <c r="K210" i="116" s="1"/>
  <c r="F211" i="116"/>
  <c r="K211" i="116" s="1"/>
  <c r="F212" i="116"/>
  <c r="K212" i="116" s="1"/>
  <c r="F213" i="116"/>
  <c r="K213" i="116" s="1"/>
  <c r="F214" i="116"/>
  <c r="K214" i="116" s="1"/>
  <c r="F215" i="116"/>
  <c r="K215" i="116" s="1"/>
  <c r="F216" i="116"/>
  <c r="K216" i="116" s="1"/>
  <c r="F217" i="116"/>
  <c r="K217" i="116" s="1"/>
  <c r="F218" i="116"/>
  <c r="K218" i="116" s="1"/>
  <c r="F219" i="116"/>
  <c r="K219" i="116" s="1"/>
  <c r="F220" i="116"/>
  <c r="K220" i="116" s="1"/>
  <c r="F221" i="116"/>
  <c r="K221" i="116" s="1"/>
  <c r="F222" i="116"/>
  <c r="K222" i="116" s="1"/>
  <c r="F223" i="116"/>
  <c r="K223" i="116" s="1"/>
  <c r="F224" i="116"/>
  <c r="K224" i="116" s="1"/>
  <c r="F225" i="116"/>
  <c r="K225" i="116" s="1"/>
  <c r="F226" i="116"/>
  <c r="K226" i="116" s="1"/>
  <c r="F227" i="116"/>
  <c r="K227" i="116" s="1"/>
  <c r="F228" i="116"/>
  <c r="K228" i="116" s="1"/>
  <c r="F229" i="116"/>
  <c r="K229" i="116" s="1"/>
  <c r="F230" i="116"/>
  <c r="K230" i="116" s="1"/>
  <c r="F231" i="116"/>
  <c r="K231" i="116" s="1"/>
  <c r="F232" i="116"/>
  <c r="K232" i="116" s="1"/>
  <c r="F233" i="116"/>
  <c r="K233" i="116" s="1"/>
  <c r="F234" i="116"/>
  <c r="K234" i="116" s="1"/>
  <c r="F235" i="116"/>
  <c r="K235" i="116" s="1"/>
  <c r="F236" i="116"/>
  <c r="K236" i="116" s="1"/>
  <c r="F237" i="116"/>
  <c r="K237" i="116" s="1"/>
  <c r="F238" i="116"/>
  <c r="K238" i="116" s="1"/>
  <c r="F239" i="116"/>
  <c r="K239" i="116" s="1"/>
  <c r="F240" i="116"/>
  <c r="F241" i="116"/>
  <c r="K241" i="116" s="1"/>
  <c r="F242" i="116"/>
  <c r="K242" i="116" s="1"/>
  <c r="F243" i="116"/>
  <c r="K243" i="116" s="1"/>
  <c r="F244" i="116"/>
  <c r="K244" i="116" s="1"/>
  <c r="F245" i="116"/>
  <c r="K245" i="116" s="1"/>
  <c r="F246" i="116"/>
  <c r="K246" i="116" s="1"/>
  <c r="F247" i="116"/>
  <c r="K247" i="116" s="1"/>
  <c r="F248" i="116"/>
  <c r="K248" i="116" s="1"/>
  <c r="F249" i="116"/>
  <c r="K249" i="116" s="1"/>
  <c r="F250" i="116"/>
  <c r="K250" i="116" s="1"/>
  <c r="F251" i="116"/>
  <c r="K251" i="116" s="1"/>
  <c r="F252" i="116"/>
  <c r="K252" i="116" s="1"/>
  <c r="F253" i="116"/>
  <c r="K253" i="116" s="1"/>
  <c r="F254" i="116"/>
  <c r="K254" i="116" s="1"/>
  <c r="F255" i="116"/>
  <c r="K255" i="116" s="1"/>
  <c r="F256" i="116"/>
  <c r="K256" i="116" s="1"/>
  <c r="F257" i="116"/>
  <c r="K257" i="116" s="1"/>
  <c r="F258" i="116"/>
  <c r="K258" i="116" s="1"/>
  <c r="F259" i="116"/>
  <c r="K259" i="116" s="1"/>
  <c r="F260" i="116"/>
  <c r="K260" i="116" s="1"/>
  <c r="F261" i="116"/>
  <c r="K261" i="116" s="1"/>
  <c r="F262" i="116"/>
  <c r="K262" i="116" s="1"/>
  <c r="F263" i="116"/>
  <c r="K263" i="116" s="1"/>
  <c r="F264" i="116"/>
  <c r="K264" i="116" s="1"/>
  <c r="F265" i="116"/>
  <c r="K265" i="116" s="1"/>
  <c r="F266" i="116"/>
  <c r="K266" i="116" s="1"/>
  <c r="F267" i="116"/>
  <c r="K267" i="116" s="1"/>
  <c r="F268" i="116"/>
  <c r="K268" i="116" s="1"/>
  <c r="F269" i="116"/>
  <c r="K269" i="116" s="1"/>
  <c r="F270" i="116"/>
  <c r="K270" i="116" s="1"/>
  <c r="F271" i="116"/>
  <c r="K271" i="116" s="1"/>
  <c r="F272" i="116"/>
  <c r="F273" i="116"/>
  <c r="K273" i="116" s="1"/>
  <c r="F274" i="116"/>
  <c r="K274" i="116" s="1"/>
  <c r="F275" i="116"/>
  <c r="K275" i="116" s="1"/>
  <c r="F276" i="116"/>
  <c r="K276" i="116" s="1"/>
  <c r="F277" i="116"/>
  <c r="K277" i="116" s="1"/>
  <c r="F278" i="116"/>
  <c r="K278" i="116" s="1"/>
  <c r="F279" i="116"/>
  <c r="K279" i="116" s="1"/>
  <c r="F280" i="116"/>
  <c r="K280" i="116" s="1"/>
  <c r="F281" i="116"/>
  <c r="K281" i="116" s="1"/>
  <c r="F282" i="116"/>
  <c r="K282" i="116" s="1"/>
  <c r="F283" i="116"/>
  <c r="K283" i="116" s="1"/>
  <c r="F284" i="116"/>
  <c r="K284" i="116" s="1"/>
  <c r="F285" i="116"/>
  <c r="K285" i="116" s="1"/>
  <c r="F286" i="116"/>
  <c r="K286" i="116" s="1"/>
  <c r="F287" i="116"/>
  <c r="K287" i="116" s="1"/>
  <c r="F288" i="116"/>
  <c r="K288" i="116" s="1"/>
  <c r="F289" i="116"/>
  <c r="K289" i="116" s="1"/>
  <c r="F290" i="116"/>
  <c r="K290" i="116" s="1"/>
  <c r="F291" i="116"/>
  <c r="K291" i="116" s="1"/>
  <c r="F292" i="116"/>
  <c r="K292" i="116" s="1"/>
  <c r="F293" i="116"/>
  <c r="K293" i="116" s="1"/>
  <c r="F294" i="116"/>
  <c r="K294" i="116" s="1"/>
  <c r="F295" i="116"/>
  <c r="K295" i="116" s="1"/>
  <c r="F296" i="116"/>
  <c r="K296" i="116" s="1"/>
  <c r="F297" i="116"/>
  <c r="K297" i="116" s="1"/>
  <c r="F298" i="116"/>
  <c r="K298" i="116" s="1"/>
  <c r="F299" i="116"/>
  <c r="K299" i="116" s="1"/>
  <c r="F300" i="116"/>
  <c r="K300" i="116" s="1"/>
  <c r="F301" i="116"/>
  <c r="K301" i="116" s="1"/>
  <c r="F302" i="116"/>
  <c r="K302" i="116" s="1"/>
  <c r="F303" i="116"/>
  <c r="K303" i="116" s="1"/>
  <c r="F304" i="116"/>
  <c r="F305" i="116"/>
  <c r="K305" i="116" s="1"/>
  <c r="F306" i="116"/>
  <c r="K306" i="116" s="1"/>
  <c r="F307" i="116"/>
  <c r="K307" i="116" s="1"/>
  <c r="F308" i="116"/>
  <c r="K308" i="116" s="1"/>
  <c r="F309" i="116"/>
  <c r="K309" i="116" s="1"/>
  <c r="F310" i="116"/>
  <c r="K310" i="116" s="1"/>
  <c r="F311" i="116"/>
  <c r="K311" i="116" s="1"/>
  <c r="F312" i="116"/>
  <c r="K312" i="116" s="1"/>
  <c r="F313" i="116"/>
  <c r="K313" i="116" s="1"/>
  <c r="F314" i="116"/>
  <c r="K314" i="116" s="1"/>
  <c r="F315" i="116"/>
  <c r="K315" i="116" s="1"/>
  <c r="F316" i="116"/>
  <c r="K316" i="116" s="1"/>
  <c r="F317" i="116"/>
  <c r="K317" i="116" s="1"/>
  <c r="F318" i="116"/>
  <c r="K318" i="116" s="1"/>
  <c r="F319" i="116"/>
  <c r="K319" i="116" s="1"/>
  <c r="F320" i="116"/>
  <c r="K320" i="116" s="1"/>
  <c r="F321" i="116"/>
  <c r="K321" i="116" s="1"/>
  <c r="F322" i="116"/>
  <c r="K322" i="116" s="1"/>
  <c r="F323" i="116"/>
  <c r="K323" i="116" s="1"/>
  <c r="F324" i="116"/>
  <c r="K324" i="116" s="1"/>
  <c r="F325" i="116"/>
  <c r="K325" i="116" s="1"/>
  <c r="F326" i="116"/>
  <c r="K326" i="116" s="1"/>
  <c r="F327" i="116"/>
  <c r="K327" i="116" s="1"/>
  <c r="F328" i="116"/>
  <c r="K328" i="116" s="1"/>
  <c r="F329" i="116"/>
  <c r="K329" i="116" s="1"/>
  <c r="F330" i="116"/>
  <c r="K330" i="116" s="1"/>
  <c r="F331" i="116"/>
  <c r="K331" i="116" s="1"/>
  <c r="F332" i="116"/>
  <c r="K332" i="116" s="1"/>
  <c r="F333" i="116"/>
  <c r="K333" i="116" s="1"/>
  <c r="F334" i="116"/>
  <c r="K334" i="116" s="1"/>
  <c r="F335" i="116"/>
  <c r="K335" i="116" s="1"/>
  <c r="F336" i="116"/>
  <c r="F337" i="116"/>
  <c r="K337" i="116" s="1"/>
  <c r="F338" i="116"/>
  <c r="K338" i="116" s="1"/>
  <c r="F339" i="116"/>
  <c r="K339" i="116" s="1"/>
  <c r="F340" i="116"/>
  <c r="K340" i="116" s="1"/>
  <c r="F341" i="116"/>
  <c r="K341" i="116" s="1"/>
  <c r="F342" i="116"/>
  <c r="K342" i="116" s="1"/>
  <c r="F343" i="116"/>
  <c r="K343" i="116" s="1"/>
  <c r="F344" i="116"/>
  <c r="K344" i="116" s="1"/>
  <c r="F345" i="116"/>
  <c r="K345" i="116" s="1"/>
  <c r="F346" i="116"/>
  <c r="K346" i="116" s="1"/>
  <c r="F347" i="116"/>
  <c r="K347" i="116" s="1"/>
  <c r="F348" i="116"/>
  <c r="K348" i="116" s="1"/>
  <c r="F349" i="116"/>
  <c r="K349" i="116" s="1"/>
  <c r="F350" i="116"/>
  <c r="K350" i="116" s="1"/>
  <c r="J115" i="92"/>
  <c r="J114" i="92"/>
  <c r="G3" i="116"/>
  <c r="F2" i="116"/>
  <c r="X354" i="114"/>
  <c r="X353" i="114"/>
  <c r="X352" i="114"/>
  <c r="X351" i="114"/>
  <c r="X350" i="114"/>
  <c r="X349" i="114"/>
  <c r="X348" i="114"/>
  <c r="X347" i="114"/>
  <c r="X346" i="114"/>
  <c r="X345" i="114"/>
  <c r="X344" i="114"/>
  <c r="X343" i="114"/>
  <c r="X342" i="114"/>
  <c r="X341" i="114"/>
  <c r="X340" i="114"/>
  <c r="X339" i="114"/>
  <c r="X338" i="114"/>
  <c r="X337" i="114"/>
  <c r="X336" i="114"/>
  <c r="X335" i="114"/>
  <c r="X334" i="114"/>
  <c r="X333" i="114"/>
  <c r="X332" i="114"/>
  <c r="X331" i="114"/>
  <c r="X330" i="114"/>
  <c r="X329" i="114"/>
  <c r="X328" i="114"/>
  <c r="X327" i="114"/>
  <c r="X326" i="114"/>
  <c r="X325" i="114"/>
  <c r="X324" i="114"/>
  <c r="X323" i="114"/>
  <c r="X322" i="114"/>
  <c r="X321" i="114"/>
  <c r="X320" i="114"/>
  <c r="X319" i="114"/>
  <c r="X318" i="114"/>
  <c r="X317" i="114"/>
  <c r="X316" i="114"/>
  <c r="X315" i="114"/>
  <c r="X314" i="114"/>
  <c r="X313" i="114"/>
  <c r="X312" i="114"/>
  <c r="X311" i="114"/>
  <c r="X310" i="114"/>
  <c r="X309" i="114"/>
  <c r="X308" i="114"/>
  <c r="X307" i="114"/>
  <c r="X306" i="114"/>
  <c r="X305" i="114"/>
  <c r="X304" i="114"/>
  <c r="X303" i="114"/>
  <c r="X302" i="114"/>
  <c r="X301" i="114"/>
  <c r="X300" i="114"/>
  <c r="X299" i="114"/>
  <c r="X298" i="114"/>
  <c r="X297" i="114"/>
  <c r="X296" i="114"/>
  <c r="X295" i="114"/>
  <c r="X294" i="114"/>
  <c r="X293" i="114"/>
  <c r="X292" i="114"/>
  <c r="X291" i="114"/>
  <c r="X290" i="114"/>
  <c r="X289" i="114"/>
  <c r="X288" i="114"/>
  <c r="X287" i="114"/>
  <c r="X286" i="114"/>
  <c r="X285" i="114"/>
  <c r="X284" i="114"/>
  <c r="X283" i="114"/>
  <c r="X282" i="114"/>
  <c r="X281" i="114"/>
  <c r="X280" i="114"/>
  <c r="X279" i="114"/>
  <c r="X278" i="114"/>
  <c r="X277" i="114"/>
  <c r="X276" i="114"/>
  <c r="X275" i="114"/>
  <c r="X274" i="114"/>
  <c r="X273" i="114"/>
  <c r="X272" i="114"/>
  <c r="X271" i="114"/>
  <c r="X270" i="114"/>
  <c r="X269" i="114"/>
  <c r="X268" i="114"/>
  <c r="X267" i="114"/>
  <c r="X266" i="114"/>
  <c r="X265" i="114"/>
  <c r="X264" i="114"/>
  <c r="X263" i="114"/>
  <c r="X262" i="114"/>
  <c r="X261" i="114"/>
  <c r="X260" i="114"/>
  <c r="X259" i="114"/>
  <c r="X258" i="114"/>
  <c r="X257" i="114"/>
  <c r="X256" i="114"/>
  <c r="X255" i="114"/>
  <c r="X254" i="114"/>
  <c r="X253" i="114"/>
  <c r="X252" i="114"/>
  <c r="X251" i="114"/>
  <c r="X250" i="114"/>
  <c r="X249" i="114"/>
  <c r="X248" i="114"/>
  <c r="X247" i="114"/>
  <c r="X246" i="114"/>
  <c r="X245" i="114"/>
  <c r="X244" i="114"/>
  <c r="X243" i="114"/>
  <c r="X242" i="114"/>
  <c r="X241" i="114"/>
  <c r="X240" i="114"/>
  <c r="X239" i="114"/>
  <c r="X238" i="114"/>
  <c r="X237" i="114"/>
  <c r="X236" i="114"/>
  <c r="X235" i="114"/>
  <c r="X234" i="114"/>
  <c r="X233" i="114"/>
  <c r="X232" i="114"/>
  <c r="X231" i="114"/>
  <c r="X230" i="114"/>
  <c r="X229" i="114"/>
  <c r="X228" i="114"/>
  <c r="X227" i="114"/>
  <c r="X226" i="114"/>
  <c r="X225" i="114"/>
  <c r="X224" i="114"/>
  <c r="X223" i="114"/>
  <c r="X222" i="114"/>
  <c r="X221" i="114"/>
  <c r="X220" i="114"/>
  <c r="X219" i="114"/>
  <c r="X218" i="114"/>
  <c r="X217" i="114"/>
  <c r="X216" i="114"/>
  <c r="X215" i="114"/>
  <c r="X214" i="114"/>
  <c r="X213" i="114"/>
  <c r="X212" i="114"/>
  <c r="X211" i="114"/>
  <c r="X210" i="114"/>
  <c r="X209" i="114"/>
  <c r="X208" i="114"/>
  <c r="X207" i="114"/>
  <c r="X206" i="114"/>
  <c r="X205" i="114"/>
  <c r="X204" i="114"/>
  <c r="X203" i="114"/>
  <c r="X202" i="114"/>
  <c r="X201" i="114"/>
  <c r="X200" i="114"/>
  <c r="X199" i="114"/>
  <c r="X198" i="114"/>
  <c r="X197" i="114"/>
  <c r="X196" i="114"/>
  <c r="X195" i="114"/>
  <c r="X194" i="114"/>
  <c r="X193" i="114"/>
  <c r="X192" i="114"/>
  <c r="X191" i="114"/>
  <c r="X190" i="114"/>
  <c r="X189" i="114"/>
  <c r="X188" i="114"/>
  <c r="X187" i="114"/>
  <c r="X186" i="114"/>
  <c r="X185" i="114"/>
  <c r="X184" i="114"/>
  <c r="X183" i="114"/>
  <c r="X182" i="114"/>
  <c r="X181" i="114"/>
  <c r="X180" i="114"/>
  <c r="X179" i="114"/>
  <c r="X178" i="114"/>
  <c r="X177" i="114"/>
  <c r="X176" i="114"/>
  <c r="X175" i="114"/>
  <c r="X174" i="114"/>
  <c r="X173" i="114"/>
  <c r="X172" i="114"/>
  <c r="X171" i="114"/>
  <c r="X170" i="114"/>
  <c r="X169" i="114"/>
  <c r="X168" i="114"/>
  <c r="X167" i="114"/>
  <c r="X166" i="114"/>
  <c r="X165" i="114"/>
  <c r="X164" i="114"/>
  <c r="X163" i="114"/>
  <c r="X162" i="114"/>
  <c r="X161" i="114"/>
  <c r="X160" i="114"/>
  <c r="X159" i="114"/>
  <c r="X158" i="114"/>
  <c r="X157" i="114"/>
  <c r="X156" i="114"/>
  <c r="X155" i="114"/>
  <c r="X154" i="114"/>
  <c r="X153" i="114"/>
  <c r="X152" i="114"/>
  <c r="X151" i="114"/>
  <c r="X150" i="114"/>
  <c r="X149" i="114"/>
  <c r="X148" i="114"/>
  <c r="X147" i="114"/>
  <c r="X146" i="114"/>
  <c r="X145" i="114"/>
  <c r="X144" i="114"/>
  <c r="X143" i="114"/>
  <c r="X142" i="114"/>
  <c r="X141" i="114"/>
  <c r="X140" i="114"/>
  <c r="X139" i="114"/>
  <c r="X138" i="114"/>
  <c r="X137" i="114"/>
  <c r="X136" i="114"/>
  <c r="X135" i="114"/>
  <c r="X134" i="114"/>
  <c r="X133" i="114"/>
  <c r="X132" i="114"/>
  <c r="X131" i="114"/>
  <c r="X130" i="114"/>
  <c r="X129" i="114"/>
  <c r="X128" i="114"/>
  <c r="X127" i="114"/>
  <c r="X126" i="114"/>
  <c r="X125" i="114"/>
  <c r="X124" i="114"/>
  <c r="X123" i="114"/>
  <c r="X122" i="114"/>
  <c r="X121" i="114"/>
  <c r="X120" i="114"/>
  <c r="X119" i="114"/>
  <c r="X118" i="114"/>
  <c r="X117" i="114"/>
  <c r="X116" i="114"/>
  <c r="X115" i="114"/>
  <c r="X114" i="114"/>
  <c r="X113" i="114"/>
  <c r="X112" i="114"/>
  <c r="X111" i="114"/>
  <c r="X110" i="114"/>
  <c r="X109" i="114"/>
  <c r="X108" i="114"/>
  <c r="X107" i="114"/>
  <c r="X106" i="114"/>
  <c r="X105" i="114"/>
  <c r="X104" i="114"/>
  <c r="X103" i="114"/>
  <c r="X102" i="114"/>
  <c r="X101" i="114"/>
  <c r="X100" i="114"/>
  <c r="X99" i="114"/>
  <c r="X98" i="114"/>
  <c r="X97" i="114"/>
  <c r="X96" i="114"/>
  <c r="X95" i="114"/>
  <c r="X94" i="114"/>
  <c r="X93" i="114"/>
  <c r="X92" i="114"/>
  <c r="X91" i="114"/>
  <c r="X90" i="114"/>
  <c r="X89" i="114"/>
  <c r="X88" i="114"/>
  <c r="X87" i="114"/>
  <c r="X86" i="114"/>
  <c r="X85" i="114"/>
  <c r="X84" i="114"/>
  <c r="X83" i="114"/>
  <c r="X82" i="114"/>
  <c r="X81" i="114"/>
  <c r="X80" i="114"/>
  <c r="X79" i="114"/>
  <c r="X78" i="114"/>
  <c r="X77" i="114"/>
  <c r="X76" i="114"/>
  <c r="X75" i="114"/>
  <c r="X74" i="114"/>
  <c r="X73" i="114"/>
  <c r="X72" i="114"/>
  <c r="X71" i="114"/>
  <c r="X70" i="114"/>
  <c r="X69" i="114"/>
  <c r="X68" i="114"/>
  <c r="X67" i="114"/>
  <c r="X66" i="114"/>
  <c r="X65" i="114"/>
  <c r="X64" i="114"/>
  <c r="X63" i="114"/>
  <c r="X62" i="114"/>
  <c r="X61" i="114"/>
  <c r="X60" i="114"/>
  <c r="X59" i="114"/>
  <c r="X58" i="114"/>
  <c r="X57" i="114"/>
  <c r="X56" i="114"/>
  <c r="X55" i="114"/>
  <c r="X54" i="114"/>
  <c r="X53" i="114"/>
  <c r="X52" i="114"/>
  <c r="X51" i="114"/>
  <c r="X50" i="114"/>
  <c r="X49" i="114"/>
  <c r="X48" i="114"/>
  <c r="X47" i="114"/>
  <c r="X46" i="114"/>
  <c r="X45" i="114"/>
  <c r="X44" i="114"/>
  <c r="X43" i="114"/>
  <c r="X42" i="114"/>
  <c r="X41" i="114"/>
  <c r="X40" i="114"/>
  <c r="X39" i="114"/>
  <c r="X38" i="114"/>
  <c r="X37" i="114"/>
  <c r="X36" i="114"/>
  <c r="X35" i="114"/>
  <c r="X34" i="114"/>
  <c r="X33" i="114"/>
  <c r="X32" i="114"/>
  <c r="X31" i="114"/>
  <c r="X30" i="114"/>
  <c r="X29" i="114"/>
  <c r="X28" i="114"/>
  <c r="X27" i="114"/>
  <c r="X26" i="114"/>
  <c r="X25" i="114"/>
  <c r="X24" i="114"/>
  <c r="X23" i="114"/>
  <c r="X22" i="114"/>
  <c r="X21" i="114"/>
  <c r="X20" i="114"/>
  <c r="X19" i="114"/>
  <c r="X18" i="114"/>
  <c r="X17" i="114"/>
  <c r="X16" i="114"/>
  <c r="X15" i="114"/>
  <c r="X14" i="114"/>
  <c r="X13" i="114"/>
  <c r="X12" i="114"/>
  <c r="X11" i="114"/>
  <c r="X10" i="114"/>
  <c r="X9" i="114"/>
  <c r="X8" i="114"/>
  <c r="X7" i="114"/>
  <c r="X6" i="114"/>
  <c r="X5" i="114"/>
  <c r="X4" i="114"/>
  <c r="X3" i="114"/>
  <c r="X2" i="114"/>
  <c r="F235" i="115"/>
  <c r="K235" i="115" s="1"/>
  <c r="F234" i="115"/>
  <c r="K234" i="115" s="1"/>
  <c r="F233" i="115"/>
  <c r="K233" i="115" s="1"/>
  <c r="F232" i="115"/>
  <c r="K232" i="115" s="1"/>
  <c r="F231" i="115"/>
  <c r="K231" i="115" s="1"/>
  <c r="F230" i="115"/>
  <c r="K230" i="115" s="1"/>
  <c r="F229" i="115"/>
  <c r="K229" i="115" s="1"/>
  <c r="F228" i="115"/>
  <c r="K228" i="115" s="1"/>
  <c r="F227" i="115"/>
  <c r="K227" i="115" s="1"/>
  <c r="F226" i="115"/>
  <c r="K226" i="115" s="1"/>
  <c r="F225" i="115"/>
  <c r="K225" i="115" s="1"/>
  <c r="F224" i="115"/>
  <c r="K224" i="115" s="1"/>
  <c r="F223" i="115"/>
  <c r="K223" i="115" s="1"/>
  <c r="F222" i="115"/>
  <c r="K222" i="115" s="1"/>
  <c r="F221" i="115"/>
  <c r="K221" i="115" s="1"/>
  <c r="F220" i="115"/>
  <c r="K220" i="115" s="1"/>
  <c r="F219" i="115"/>
  <c r="K219" i="115" s="1"/>
  <c r="F218" i="115"/>
  <c r="K218" i="115" s="1"/>
  <c r="F217" i="115"/>
  <c r="K217" i="115" s="1"/>
  <c r="F216" i="115"/>
  <c r="K216" i="115" s="1"/>
  <c r="F215" i="115"/>
  <c r="K215" i="115" s="1"/>
  <c r="F214" i="115"/>
  <c r="K214" i="115" s="1"/>
  <c r="F213" i="115"/>
  <c r="K213" i="115" s="1"/>
  <c r="F212" i="115"/>
  <c r="K212" i="115" s="1"/>
  <c r="F211" i="115"/>
  <c r="K211" i="115" s="1"/>
  <c r="F210" i="115"/>
  <c r="K210" i="115" s="1"/>
  <c r="F209" i="115"/>
  <c r="K209" i="115" s="1"/>
  <c r="F208" i="115"/>
  <c r="K208" i="115" s="1"/>
  <c r="F207" i="115"/>
  <c r="K207" i="115" s="1"/>
  <c r="F206" i="115"/>
  <c r="K206" i="115" s="1"/>
  <c r="F205" i="115"/>
  <c r="K205" i="115" s="1"/>
  <c r="F204" i="115"/>
  <c r="K204" i="115" s="1"/>
  <c r="F203" i="115"/>
  <c r="K203" i="115" s="1"/>
  <c r="F202" i="115"/>
  <c r="K202" i="115" s="1"/>
  <c r="F201" i="115"/>
  <c r="K201" i="115" s="1"/>
  <c r="F200" i="115"/>
  <c r="K200" i="115" s="1"/>
  <c r="F199" i="115"/>
  <c r="K199" i="115" s="1"/>
  <c r="F198" i="115"/>
  <c r="K198" i="115" s="1"/>
  <c r="F197" i="115"/>
  <c r="K197" i="115" s="1"/>
  <c r="F196" i="115"/>
  <c r="K196" i="115" s="1"/>
  <c r="F195" i="115"/>
  <c r="K195" i="115" s="1"/>
  <c r="F194" i="115"/>
  <c r="K194" i="115" s="1"/>
  <c r="F193" i="115"/>
  <c r="K193" i="115" s="1"/>
  <c r="F192" i="115"/>
  <c r="K192" i="115" s="1"/>
  <c r="F191" i="115"/>
  <c r="K191" i="115" s="1"/>
  <c r="F190" i="115"/>
  <c r="K190" i="115" s="1"/>
  <c r="F189" i="115"/>
  <c r="K189" i="115" s="1"/>
  <c r="F188" i="115"/>
  <c r="K188" i="115" s="1"/>
  <c r="F187" i="115"/>
  <c r="K187" i="115" s="1"/>
  <c r="F186" i="115"/>
  <c r="K186" i="115" s="1"/>
  <c r="F185" i="115"/>
  <c r="K185" i="115" s="1"/>
  <c r="F184" i="115"/>
  <c r="K184" i="115" s="1"/>
  <c r="F183" i="115"/>
  <c r="K183" i="115" s="1"/>
  <c r="F182" i="115"/>
  <c r="K182" i="115" s="1"/>
  <c r="F181" i="115"/>
  <c r="K181" i="115" s="1"/>
  <c r="F180" i="115"/>
  <c r="K180" i="115" s="1"/>
  <c r="F179" i="115"/>
  <c r="K179" i="115" s="1"/>
  <c r="F178" i="115"/>
  <c r="K178" i="115" s="1"/>
  <c r="F177" i="115"/>
  <c r="K177" i="115" s="1"/>
  <c r="F176" i="115"/>
  <c r="K176" i="115" s="1"/>
  <c r="F175" i="115"/>
  <c r="K175" i="115" s="1"/>
  <c r="F174" i="115"/>
  <c r="K174" i="115" s="1"/>
  <c r="F173" i="115"/>
  <c r="K173" i="115" s="1"/>
  <c r="F172" i="115"/>
  <c r="K172" i="115" s="1"/>
  <c r="F171" i="115"/>
  <c r="K171" i="115" s="1"/>
  <c r="F170" i="115"/>
  <c r="K170" i="115" s="1"/>
  <c r="F169" i="115"/>
  <c r="K169" i="115" s="1"/>
  <c r="F168" i="115"/>
  <c r="K168" i="115" s="1"/>
  <c r="F167" i="115"/>
  <c r="K167" i="115" s="1"/>
  <c r="F166" i="115"/>
  <c r="K166" i="115" s="1"/>
  <c r="F165" i="115"/>
  <c r="K165" i="115" s="1"/>
  <c r="F164" i="115"/>
  <c r="K164" i="115" s="1"/>
  <c r="F163" i="115"/>
  <c r="K163" i="115" s="1"/>
  <c r="F162" i="115"/>
  <c r="K162" i="115" s="1"/>
  <c r="F161" i="115"/>
  <c r="K161" i="115" s="1"/>
  <c r="F160" i="115"/>
  <c r="K160" i="115" s="1"/>
  <c r="F159" i="115"/>
  <c r="K159" i="115" s="1"/>
  <c r="F158" i="115"/>
  <c r="K158" i="115" s="1"/>
  <c r="F157" i="115"/>
  <c r="K157" i="115" s="1"/>
  <c r="F156" i="115"/>
  <c r="K156" i="115" s="1"/>
  <c r="F155" i="115"/>
  <c r="K155" i="115" s="1"/>
  <c r="F154" i="115"/>
  <c r="K154" i="115" s="1"/>
  <c r="F153" i="115"/>
  <c r="K153" i="115" s="1"/>
  <c r="F152" i="115"/>
  <c r="K152" i="115" s="1"/>
  <c r="F151" i="115"/>
  <c r="K151" i="115" s="1"/>
  <c r="F150" i="115"/>
  <c r="K150" i="115" s="1"/>
  <c r="F149" i="115"/>
  <c r="K149" i="115" s="1"/>
  <c r="F148" i="115"/>
  <c r="K148" i="115" s="1"/>
  <c r="F147" i="115"/>
  <c r="K147" i="115" s="1"/>
  <c r="F146" i="115"/>
  <c r="K146" i="115" s="1"/>
  <c r="F145" i="115"/>
  <c r="K145" i="115" s="1"/>
  <c r="F144" i="115"/>
  <c r="K144" i="115" s="1"/>
  <c r="F143" i="115"/>
  <c r="K143" i="115" s="1"/>
  <c r="F142" i="115"/>
  <c r="K142" i="115" s="1"/>
  <c r="F141" i="115"/>
  <c r="K141" i="115" s="1"/>
  <c r="F140" i="115"/>
  <c r="K140" i="115" s="1"/>
  <c r="F139" i="115"/>
  <c r="K139" i="115" s="1"/>
  <c r="F138" i="115"/>
  <c r="K138" i="115" s="1"/>
  <c r="F137" i="115"/>
  <c r="K137" i="115" s="1"/>
  <c r="F136" i="115"/>
  <c r="K136" i="115" s="1"/>
  <c r="F135" i="115"/>
  <c r="K135" i="115" s="1"/>
  <c r="F134" i="115"/>
  <c r="K134" i="115" s="1"/>
  <c r="F133" i="115"/>
  <c r="K133" i="115" s="1"/>
  <c r="F132" i="115"/>
  <c r="K132" i="115" s="1"/>
  <c r="F131" i="115"/>
  <c r="K131" i="115" s="1"/>
  <c r="F130" i="115"/>
  <c r="K130" i="115" s="1"/>
  <c r="F129" i="115"/>
  <c r="K129" i="115" s="1"/>
  <c r="F128" i="115"/>
  <c r="K128" i="115" s="1"/>
  <c r="F127" i="115"/>
  <c r="K127" i="115" s="1"/>
  <c r="F126" i="115"/>
  <c r="K126" i="115" s="1"/>
  <c r="F125" i="115"/>
  <c r="K125" i="115" s="1"/>
  <c r="F124" i="115"/>
  <c r="K124" i="115" s="1"/>
  <c r="F123" i="115"/>
  <c r="K123" i="115" s="1"/>
  <c r="F122" i="115"/>
  <c r="K122" i="115" s="1"/>
  <c r="F121" i="115"/>
  <c r="K121" i="115" s="1"/>
  <c r="F120" i="115"/>
  <c r="K120" i="115" s="1"/>
  <c r="F119" i="115"/>
  <c r="K119" i="115" s="1"/>
  <c r="F118" i="115"/>
  <c r="K118" i="115" s="1"/>
  <c r="F117" i="115"/>
  <c r="K117" i="115" s="1"/>
  <c r="F116" i="115"/>
  <c r="K116" i="115" s="1"/>
  <c r="F115" i="115"/>
  <c r="K115" i="115" s="1"/>
  <c r="F114" i="115"/>
  <c r="K114" i="115" s="1"/>
  <c r="F113" i="115"/>
  <c r="K113" i="115" s="1"/>
  <c r="F112" i="115"/>
  <c r="K112" i="115" s="1"/>
  <c r="F111" i="115"/>
  <c r="K111" i="115" s="1"/>
  <c r="F110" i="115"/>
  <c r="K110" i="115" s="1"/>
  <c r="F109" i="115"/>
  <c r="K109" i="115" s="1"/>
  <c r="F108" i="115"/>
  <c r="K108" i="115" s="1"/>
  <c r="F107" i="115"/>
  <c r="K107" i="115" s="1"/>
  <c r="F106" i="115"/>
  <c r="K106" i="115" s="1"/>
  <c r="F105" i="115"/>
  <c r="K105" i="115" s="1"/>
  <c r="F104" i="115"/>
  <c r="K104" i="115" s="1"/>
  <c r="F103" i="115"/>
  <c r="K103" i="115" s="1"/>
  <c r="F102" i="115"/>
  <c r="K102" i="115" s="1"/>
  <c r="F101" i="115"/>
  <c r="K101" i="115" s="1"/>
  <c r="F100" i="115"/>
  <c r="K100" i="115" s="1"/>
  <c r="F99" i="115"/>
  <c r="K99" i="115" s="1"/>
  <c r="F98" i="115"/>
  <c r="K98" i="115" s="1"/>
  <c r="F97" i="115"/>
  <c r="K97" i="115" s="1"/>
  <c r="F96" i="115"/>
  <c r="K96" i="115" s="1"/>
  <c r="F95" i="115"/>
  <c r="K95" i="115" s="1"/>
  <c r="F94" i="115"/>
  <c r="K94" i="115" s="1"/>
  <c r="F93" i="115"/>
  <c r="K93" i="115" s="1"/>
  <c r="F92" i="115"/>
  <c r="K92" i="115" s="1"/>
  <c r="F91" i="115"/>
  <c r="K91" i="115" s="1"/>
  <c r="F90" i="115"/>
  <c r="K90" i="115" s="1"/>
  <c r="F89" i="115"/>
  <c r="K89" i="115" s="1"/>
  <c r="F88" i="115"/>
  <c r="K88" i="115" s="1"/>
  <c r="F87" i="115"/>
  <c r="K87" i="115" s="1"/>
  <c r="F86" i="115"/>
  <c r="K86" i="115" s="1"/>
  <c r="F85" i="115"/>
  <c r="K85" i="115" s="1"/>
  <c r="F84" i="115"/>
  <c r="K84" i="115" s="1"/>
  <c r="F83" i="115"/>
  <c r="K83" i="115" s="1"/>
  <c r="F82" i="115"/>
  <c r="K82" i="115" s="1"/>
  <c r="F81" i="115"/>
  <c r="K81" i="115" s="1"/>
  <c r="F80" i="115"/>
  <c r="K80" i="115" s="1"/>
  <c r="F79" i="115"/>
  <c r="K79" i="115" s="1"/>
  <c r="F78" i="115"/>
  <c r="K78" i="115" s="1"/>
  <c r="F77" i="115"/>
  <c r="K77" i="115" s="1"/>
  <c r="F76" i="115"/>
  <c r="K76" i="115" s="1"/>
  <c r="F75" i="115"/>
  <c r="K75" i="115" s="1"/>
  <c r="F74" i="115"/>
  <c r="K74" i="115" s="1"/>
  <c r="F73" i="115"/>
  <c r="K73" i="115" s="1"/>
  <c r="F72" i="115"/>
  <c r="K72" i="115" s="1"/>
  <c r="F71" i="115"/>
  <c r="K71" i="115" s="1"/>
  <c r="F70" i="115"/>
  <c r="K70" i="115" s="1"/>
  <c r="F69" i="115"/>
  <c r="K69" i="115" s="1"/>
  <c r="F68" i="115"/>
  <c r="K68" i="115" s="1"/>
  <c r="F67" i="115"/>
  <c r="K67" i="115" s="1"/>
  <c r="F66" i="115"/>
  <c r="K66" i="115" s="1"/>
  <c r="F65" i="115"/>
  <c r="K65" i="115" s="1"/>
  <c r="F64" i="115"/>
  <c r="K64" i="115" s="1"/>
  <c r="F63" i="115"/>
  <c r="K63" i="115" s="1"/>
  <c r="F62" i="115"/>
  <c r="K62" i="115" s="1"/>
  <c r="F61" i="115"/>
  <c r="K61" i="115" s="1"/>
  <c r="F60" i="115"/>
  <c r="K60" i="115" s="1"/>
  <c r="F59" i="115"/>
  <c r="K59" i="115" s="1"/>
  <c r="F58" i="115"/>
  <c r="K58" i="115" s="1"/>
  <c r="F57" i="115"/>
  <c r="K57" i="115" s="1"/>
  <c r="F56" i="115"/>
  <c r="K56" i="115" s="1"/>
  <c r="F55" i="115"/>
  <c r="K55" i="115" s="1"/>
  <c r="F54" i="115"/>
  <c r="K54" i="115" s="1"/>
  <c r="F53" i="115"/>
  <c r="K53" i="115" s="1"/>
  <c r="F52" i="115"/>
  <c r="K52" i="115" s="1"/>
  <c r="F51" i="115"/>
  <c r="K51" i="115" s="1"/>
  <c r="F50" i="115"/>
  <c r="K50" i="115" s="1"/>
  <c r="F49" i="115"/>
  <c r="K49" i="115" s="1"/>
  <c r="F48" i="115"/>
  <c r="K48" i="115" s="1"/>
  <c r="F47" i="115"/>
  <c r="K47" i="115" s="1"/>
  <c r="F46" i="115"/>
  <c r="K46" i="115" s="1"/>
  <c r="F45" i="115"/>
  <c r="K45" i="115" s="1"/>
  <c r="F44" i="115"/>
  <c r="K44" i="115" s="1"/>
  <c r="F43" i="115"/>
  <c r="K43" i="115" s="1"/>
  <c r="F42" i="115"/>
  <c r="K42" i="115" s="1"/>
  <c r="F41" i="115"/>
  <c r="K41" i="115" s="1"/>
  <c r="F40" i="115"/>
  <c r="K40" i="115" s="1"/>
  <c r="F39" i="115"/>
  <c r="K39" i="115" s="1"/>
  <c r="F38" i="115"/>
  <c r="K38" i="115" s="1"/>
  <c r="F37" i="115"/>
  <c r="K37" i="115" s="1"/>
  <c r="F36" i="115"/>
  <c r="K36" i="115" s="1"/>
  <c r="F35" i="115"/>
  <c r="K35" i="115" s="1"/>
  <c r="F34" i="115"/>
  <c r="K34" i="115" s="1"/>
  <c r="F33" i="115"/>
  <c r="K33" i="115" s="1"/>
  <c r="F32" i="115"/>
  <c r="K32" i="115" s="1"/>
  <c r="F31" i="115"/>
  <c r="K31" i="115" s="1"/>
  <c r="F30" i="115"/>
  <c r="K30" i="115" s="1"/>
  <c r="F29" i="115"/>
  <c r="K29" i="115" s="1"/>
  <c r="F28" i="115"/>
  <c r="K28" i="115" s="1"/>
  <c r="F27" i="115"/>
  <c r="K27" i="115" s="1"/>
  <c r="F26" i="115"/>
  <c r="K26" i="115" s="1"/>
  <c r="F25" i="115"/>
  <c r="K25" i="115" s="1"/>
  <c r="F24" i="115"/>
  <c r="K24" i="115" s="1"/>
  <c r="F23" i="115"/>
  <c r="K23" i="115" s="1"/>
  <c r="F22" i="115"/>
  <c r="K22" i="115" s="1"/>
  <c r="F21" i="115"/>
  <c r="K21" i="115" s="1"/>
  <c r="F20" i="115"/>
  <c r="K20" i="115" s="1"/>
  <c r="F19" i="115"/>
  <c r="K19" i="115" s="1"/>
  <c r="F18" i="115"/>
  <c r="K18" i="115" s="1"/>
  <c r="F17" i="115"/>
  <c r="K17" i="115" s="1"/>
  <c r="F16" i="115"/>
  <c r="K16" i="115" s="1"/>
  <c r="F15" i="115"/>
  <c r="K15" i="115" s="1"/>
  <c r="F14" i="115"/>
  <c r="K14" i="115" s="1"/>
  <c r="F13" i="115"/>
  <c r="K13" i="115" s="1"/>
  <c r="F12" i="115"/>
  <c r="K12" i="115" s="1"/>
  <c r="F11" i="115"/>
  <c r="K11" i="115" s="1"/>
  <c r="F10" i="115"/>
  <c r="K10" i="115" s="1"/>
  <c r="F9" i="115"/>
  <c r="K9" i="115" s="1"/>
  <c r="F8" i="115"/>
  <c r="K8" i="115" s="1"/>
  <c r="F7" i="115"/>
  <c r="K7" i="115" s="1"/>
  <c r="F6" i="115"/>
  <c r="K6" i="115" s="1"/>
  <c r="F5" i="115"/>
  <c r="K5" i="115" s="1"/>
  <c r="F4" i="115"/>
  <c r="K4" i="115" s="1"/>
  <c r="F3" i="115"/>
  <c r="K3" i="115" s="1"/>
  <c r="F2" i="115"/>
  <c r="K2" i="115" s="1"/>
  <c r="R5" i="114"/>
  <c r="R285" i="114"/>
  <c r="R284" i="114"/>
  <c r="R283" i="114"/>
  <c r="R282" i="114"/>
  <c r="R281" i="114"/>
  <c r="R280" i="114"/>
  <c r="R279" i="114"/>
  <c r="R278" i="114"/>
  <c r="R277" i="114"/>
  <c r="R276" i="114"/>
  <c r="R275" i="114"/>
  <c r="R274" i="114"/>
  <c r="R273" i="114"/>
  <c r="R272" i="114"/>
  <c r="R271" i="114"/>
  <c r="R270" i="114"/>
  <c r="R269" i="114"/>
  <c r="R268" i="114"/>
  <c r="R267" i="114"/>
  <c r="R266" i="114"/>
  <c r="R265" i="114"/>
  <c r="R264" i="114"/>
  <c r="R263" i="114"/>
  <c r="R262" i="114"/>
  <c r="R261" i="114"/>
  <c r="R260" i="114"/>
  <c r="R259" i="114"/>
  <c r="R258" i="114"/>
  <c r="R257" i="114"/>
  <c r="R256" i="114"/>
  <c r="R255" i="114"/>
  <c r="R254" i="114"/>
  <c r="R253" i="114"/>
  <c r="R252" i="114"/>
  <c r="R251" i="114"/>
  <c r="R250" i="114"/>
  <c r="R249" i="114"/>
  <c r="R248" i="114"/>
  <c r="R247" i="114"/>
  <c r="R246" i="114"/>
  <c r="R245" i="114"/>
  <c r="R244" i="114"/>
  <c r="R243" i="114"/>
  <c r="R242" i="114"/>
  <c r="R241" i="114"/>
  <c r="R240" i="114"/>
  <c r="R239" i="114"/>
  <c r="R238" i="114"/>
  <c r="R237" i="114"/>
  <c r="R236" i="114"/>
  <c r="R235" i="114"/>
  <c r="R234" i="114"/>
  <c r="R233" i="114"/>
  <c r="R232" i="114"/>
  <c r="R231" i="114"/>
  <c r="R230" i="114"/>
  <c r="R229" i="114"/>
  <c r="R228" i="114"/>
  <c r="R227" i="114"/>
  <c r="R226" i="114"/>
  <c r="R225" i="114"/>
  <c r="R224" i="114"/>
  <c r="R223" i="114"/>
  <c r="R222" i="114"/>
  <c r="R221" i="114"/>
  <c r="R220" i="114"/>
  <c r="R219" i="114"/>
  <c r="R218" i="114"/>
  <c r="R217" i="114"/>
  <c r="R216" i="114"/>
  <c r="R215" i="114"/>
  <c r="R214" i="114"/>
  <c r="R213" i="114"/>
  <c r="R212" i="114"/>
  <c r="R211" i="114"/>
  <c r="R210" i="114"/>
  <c r="R209" i="114"/>
  <c r="R208" i="114"/>
  <c r="R207" i="114"/>
  <c r="R206" i="114"/>
  <c r="R205" i="114"/>
  <c r="R204" i="114"/>
  <c r="R203" i="114"/>
  <c r="R202" i="114"/>
  <c r="R201" i="114"/>
  <c r="R200" i="114"/>
  <c r="R199" i="114"/>
  <c r="R198" i="114"/>
  <c r="R197" i="114"/>
  <c r="R196" i="114"/>
  <c r="R195" i="114"/>
  <c r="R194" i="114"/>
  <c r="R193" i="114"/>
  <c r="R192" i="114"/>
  <c r="R191" i="114"/>
  <c r="R190" i="114"/>
  <c r="R189" i="114"/>
  <c r="R188" i="114"/>
  <c r="R187" i="114"/>
  <c r="R186" i="114"/>
  <c r="R185" i="114"/>
  <c r="R184" i="114"/>
  <c r="R183" i="114"/>
  <c r="R182" i="114"/>
  <c r="R181" i="114"/>
  <c r="R180" i="114"/>
  <c r="R179" i="114"/>
  <c r="R178" i="114"/>
  <c r="R177" i="114"/>
  <c r="R176" i="114"/>
  <c r="R175" i="114"/>
  <c r="R174" i="114"/>
  <c r="R173" i="114"/>
  <c r="R172" i="114"/>
  <c r="R171" i="114"/>
  <c r="R170" i="114"/>
  <c r="R169" i="114"/>
  <c r="R168" i="114"/>
  <c r="R167" i="114"/>
  <c r="R166" i="114"/>
  <c r="R165" i="114"/>
  <c r="R164" i="114"/>
  <c r="R163" i="114"/>
  <c r="R162" i="114"/>
  <c r="R161" i="114"/>
  <c r="R160" i="114"/>
  <c r="R159" i="114"/>
  <c r="R158" i="114"/>
  <c r="R157" i="114"/>
  <c r="R156" i="114"/>
  <c r="R155" i="114"/>
  <c r="R154" i="114"/>
  <c r="R153" i="114"/>
  <c r="R152" i="114"/>
  <c r="R151" i="114"/>
  <c r="R150" i="114"/>
  <c r="R149" i="114"/>
  <c r="R148" i="114"/>
  <c r="R147" i="114"/>
  <c r="R146" i="114"/>
  <c r="R145" i="114"/>
  <c r="R144" i="114"/>
  <c r="R143" i="114"/>
  <c r="R142" i="114"/>
  <c r="R141" i="114"/>
  <c r="R140" i="114"/>
  <c r="R139" i="114"/>
  <c r="R138" i="114"/>
  <c r="R137" i="114"/>
  <c r="R136" i="114"/>
  <c r="R135" i="114"/>
  <c r="R134" i="114"/>
  <c r="R133" i="114"/>
  <c r="R132" i="114"/>
  <c r="R131" i="114"/>
  <c r="R130" i="114"/>
  <c r="R129" i="114"/>
  <c r="R128" i="114"/>
  <c r="R127" i="114"/>
  <c r="R126" i="114"/>
  <c r="R125" i="114"/>
  <c r="R124" i="114"/>
  <c r="R123" i="114"/>
  <c r="R122" i="114"/>
  <c r="R121" i="114"/>
  <c r="R120" i="114"/>
  <c r="R119" i="114"/>
  <c r="R118" i="114"/>
  <c r="R117" i="114"/>
  <c r="R116" i="114"/>
  <c r="R115" i="114"/>
  <c r="R114" i="114"/>
  <c r="R113" i="114"/>
  <c r="R112" i="114"/>
  <c r="R111" i="114"/>
  <c r="R110" i="114"/>
  <c r="R109" i="114"/>
  <c r="R108" i="114"/>
  <c r="R107" i="114"/>
  <c r="R106" i="114"/>
  <c r="R105" i="114"/>
  <c r="R104" i="114"/>
  <c r="R103" i="114"/>
  <c r="R102" i="114"/>
  <c r="R101" i="114"/>
  <c r="R100" i="114"/>
  <c r="R99" i="114"/>
  <c r="R98" i="114"/>
  <c r="R97" i="114"/>
  <c r="R96" i="114"/>
  <c r="R95" i="114"/>
  <c r="R94" i="114"/>
  <c r="R93" i="114"/>
  <c r="R92" i="114"/>
  <c r="R91" i="114"/>
  <c r="R90" i="114"/>
  <c r="R89" i="114"/>
  <c r="R88" i="114"/>
  <c r="R87" i="114"/>
  <c r="R86" i="114"/>
  <c r="R85" i="114"/>
  <c r="R84" i="114"/>
  <c r="R83" i="114"/>
  <c r="R82" i="114"/>
  <c r="R81" i="114"/>
  <c r="R80" i="114"/>
  <c r="R79" i="114"/>
  <c r="R78" i="114"/>
  <c r="R77" i="114"/>
  <c r="R76" i="114"/>
  <c r="R75" i="114"/>
  <c r="R74" i="114"/>
  <c r="R73" i="114"/>
  <c r="R72" i="114"/>
  <c r="R71" i="114"/>
  <c r="R70" i="114"/>
  <c r="R69" i="114"/>
  <c r="R68" i="114"/>
  <c r="R67" i="114"/>
  <c r="R66" i="114"/>
  <c r="R65" i="114"/>
  <c r="R64" i="114"/>
  <c r="R63" i="114"/>
  <c r="R62" i="114"/>
  <c r="R61" i="114"/>
  <c r="R60" i="114"/>
  <c r="R59" i="114"/>
  <c r="R58" i="114"/>
  <c r="R57" i="114"/>
  <c r="R56" i="114"/>
  <c r="R55" i="114"/>
  <c r="R54" i="114"/>
  <c r="R53" i="114"/>
  <c r="R52" i="114"/>
  <c r="R51" i="114"/>
  <c r="R50" i="114"/>
  <c r="R49" i="114"/>
  <c r="R48" i="114"/>
  <c r="R47" i="114"/>
  <c r="R46" i="114"/>
  <c r="R45" i="114"/>
  <c r="R44" i="114"/>
  <c r="R43" i="114"/>
  <c r="R42" i="114"/>
  <c r="R41" i="114"/>
  <c r="R40" i="114"/>
  <c r="R39" i="114"/>
  <c r="R38" i="114"/>
  <c r="R37" i="114"/>
  <c r="R36" i="114"/>
  <c r="R35" i="114"/>
  <c r="R34" i="114"/>
  <c r="R33" i="114"/>
  <c r="R32" i="114"/>
  <c r="R31" i="114"/>
  <c r="R30" i="114"/>
  <c r="R29" i="114"/>
  <c r="R28" i="114"/>
  <c r="R27" i="114"/>
  <c r="R26" i="114"/>
  <c r="R25" i="114"/>
  <c r="R24" i="114"/>
  <c r="R23" i="114"/>
  <c r="R22" i="114"/>
  <c r="R21" i="114"/>
  <c r="R20" i="114"/>
  <c r="R19" i="114"/>
  <c r="R18" i="114"/>
  <c r="R17" i="114"/>
  <c r="R16" i="114"/>
  <c r="R15" i="114"/>
  <c r="R14" i="114"/>
  <c r="R13" i="114"/>
  <c r="R12" i="114"/>
  <c r="R11" i="114"/>
  <c r="R10" i="114"/>
  <c r="R9" i="114"/>
  <c r="R8" i="114"/>
  <c r="R7" i="114"/>
  <c r="R6" i="114"/>
  <c r="J89" i="92"/>
  <c r="J88" i="92"/>
  <c r="J87" i="92"/>
  <c r="L285" i="114"/>
  <c r="L284" i="114"/>
  <c r="L283" i="114"/>
  <c r="L282" i="114"/>
  <c r="L281" i="114"/>
  <c r="L280" i="114"/>
  <c r="L279" i="114"/>
  <c r="L278" i="114"/>
  <c r="L277" i="114"/>
  <c r="L276" i="114"/>
  <c r="L275" i="114"/>
  <c r="L274" i="114"/>
  <c r="L273" i="114"/>
  <c r="L272" i="114"/>
  <c r="L271" i="114"/>
  <c r="L270" i="114"/>
  <c r="L269" i="114"/>
  <c r="L268" i="114"/>
  <c r="L267" i="114"/>
  <c r="L266" i="114"/>
  <c r="L265" i="114"/>
  <c r="L264" i="114"/>
  <c r="L263" i="114"/>
  <c r="L262" i="114"/>
  <c r="L261" i="114"/>
  <c r="L260" i="114"/>
  <c r="L259" i="114"/>
  <c r="L258" i="114"/>
  <c r="L257" i="114"/>
  <c r="L256" i="114"/>
  <c r="L255" i="114"/>
  <c r="L254" i="114"/>
  <c r="L253" i="114"/>
  <c r="L252" i="114"/>
  <c r="L251" i="114"/>
  <c r="L250" i="114"/>
  <c r="L249" i="114"/>
  <c r="L248" i="114"/>
  <c r="L247" i="114"/>
  <c r="L246" i="114"/>
  <c r="L245" i="114"/>
  <c r="L244" i="114"/>
  <c r="L243" i="114"/>
  <c r="L242" i="114"/>
  <c r="L241" i="114"/>
  <c r="L240" i="114"/>
  <c r="L239" i="114"/>
  <c r="L238" i="114"/>
  <c r="L237" i="114"/>
  <c r="L236" i="114"/>
  <c r="L235" i="114"/>
  <c r="L234" i="114"/>
  <c r="L233" i="114"/>
  <c r="L232" i="114"/>
  <c r="L231" i="114"/>
  <c r="L230" i="114"/>
  <c r="L229" i="114"/>
  <c r="L228" i="114"/>
  <c r="L227" i="114"/>
  <c r="L226" i="114"/>
  <c r="L225" i="114"/>
  <c r="L224" i="114"/>
  <c r="L223" i="114"/>
  <c r="L222" i="114"/>
  <c r="L221" i="114"/>
  <c r="L220" i="114"/>
  <c r="L219" i="114"/>
  <c r="L218" i="114"/>
  <c r="L217" i="114"/>
  <c r="L216" i="114"/>
  <c r="L215" i="114"/>
  <c r="L214" i="114"/>
  <c r="L213" i="114"/>
  <c r="L212" i="114"/>
  <c r="L211" i="114"/>
  <c r="L210" i="114"/>
  <c r="L209" i="114"/>
  <c r="L208" i="114"/>
  <c r="L207" i="114"/>
  <c r="L206" i="114"/>
  <c r="L205" i="114"/>
  <c r="L204" i="114"/>
  <c r="L203" i="114"/>
  <c r="L202" i="114"/>
  <c r="L201" i="114"/>
  <c r="L200" i="114"/>
  <c r="L199" i="114"/>
  <c r="L198" i="114"/>
  <c r="L197" i="114"/>
  <c r="L196" i="114"/>
  <c r="L195" i="114"/>
  <c r="L194" i="114"/>
  <c r="L193" i="114"/>
  <c r="L192" i="114"/>
  <c r="L191" i="114"/>
  <c r="L190" i="114"/>
  <c r="L189" i="114"/>
  <c r="L188" i="114"/>
  <c r="L187" i="114"/>
  <c r="L186" i="114"/>
  <c r="L185" i="114"/>
  <c r="L184" i="114"/>
  <c r="L183" i="114"/>
  <c r="L182" i="114"/>
  <c r="L181" i="114"/>
  <c r="L180" i="114"/>
  <c r="L179" i="114"/>
  <c r="L178" i="114"/>
  <c r="L177" i="114"/>
  <c r="L176" i="114"/>
  <c r="L175" i="114"/>
  <c r="L174" i="114"/>
  <c r="L173" i="114"/>
  <c r="L172" i="114"/>
  <c r="L171" i="114"/>
  <c r="L170" i="114"/>
  <c r="L169" i="114"/>
  <c r="L168" i="114"/>
  <c r="L167" i="114"/>
  <c r="L166" i="114"/>
  <c r="L165" i="114"/>
  <c r="L164" i="114"/>
  <c r="L163" i="114"/>
  <c r="L162" i="114"/>
  <c r="L161" i="114"/>
  <c r="L160" i="114"/>
  <c r="L159" i="114"/>
  <c r="L158" i="114"/>
  <c r="L157" i="114"/>
  <c r="L156" i="114"/>
  <c r="L155" i="114"/>
  <c r="L154" i="114"/>
  <c r="L153" i="114"/>
  <c r="L152" i="114"/>
  <c r="L151" i="114"/>
  <c r="L150" i="114"/>
  <c r="L149" i="114"/>
  <c r="L148" i="114"/>
  <c r="L147" i="114"/>
  <c r="L146" i="114"/>
  <c r="L145" i="114"/>
  <c r="L144" i="114"/>
  <c r="L143" i="114"/>
  <c r="L142" i="114"/>
  <c r="L141" i="114"/>
  <c r="L140" i="114"/>
  <c r="L139" i="114"/>
  <c r="L138" i="114"/>
  <c r="L137" i="114"/>
  <c r="L136" i="114"/>
  <c r="L135" i="114"/>
  <c r="L134" i="114"/>
  <c r="L133" i="114"/>
  <c r="L132" i="114"/>
  <c r="L131" i="114"/>
  <c r="L130" i="114"/>
  <c r="L129" i="114"/>
  <c r="L128" i="114"/>
  <c r="L127" i="114"/>
  <c r="L126" i="114"/>
  <c r="L125" i="114"/>
  <c r="L124" i="114"/>
  <c r="L123" i="114"/>
  <c r="L122" i="114"/>
  <c r="L121" i="114"/>
  <c r="L120" i="114"/>
  <c r="L119" i="114"/>
  <c r="L118" i="114"/>
  <c r="L117" i="114"/>
  <c r="L116" i="114"/>
  <c r="L115" i="114"/>
  <c r="L114" i="114"/>
  <c r="L113" i="114"/>
  <c r="L112" i="114"/>
  <c r="L111" i="114"/>
  <c r="L110" i="114"/>
  <c r="L109" i="114"/>
  <c r="L108" i="114"/>
  <c r="L107" i="114"/>
  <c r="L106" i="114"/>
  <c r="L105" i="114"/>
  <c r="L104" i="114"/>
  <c r="L103" i="114"/>
  <c r="L102" i="114"/>
  <c r="L101" i="114"/>
  <c r="L100" i="114"/>
  <c r="L99" i="114"/>
  <c r="L98" i="114"/>
  <c r="L97" i="114"/>
  <c r="L96" i="114"/>
  <c r="L95" i="114"/>
  <c r="L94" i="114"/>
  <c r="L93" i="114"/>
  <c r="L92" i="114"/>
  <c r="L91" i="114"/>
  <c r="L90" i="114"/>
  <c r="L89" i="114"/>
  <c r="L88" i="114"/>
  <c r="L87" i="114"/>
  <c r="L86" i="114"/>
  <c r="L85" i="114"/>
  <c r="L84" i="114"/>
  <c r="L83" i="114"/>
  <c r="L82" i="114"/>
  <c r="L81" i="114"/>
  <c r="L80" i="114"/>
  <c r="L79" i="114"/>
  <c r="L78" i="114"/>
  <c r="L77" i="114"/>
  <c r="L76" i="114"/>
  <c r="L75" i="114"/>
  <c r="L74" i="114"/>
  <c r="L73" i="114"/>
  <c r="L72" i="114"/>
  <c r="L71" i="114"/>
  <c r="L70" i="114"/>
  <c r="L69" i="114"/>
  <c r="L68" i="114"/>
  <c r="L67" i="114"/>
  <c r="L66" i="114"/>
  <c r="L65" i="114"/>
  <c r="L64" i="114"/>
  <c r="L63" i="114"/>
  <c r="L62" i="114"/>
  <c r="L61" i="114"/>
  <c r="L60" i="114"/>
  <c r="L59" i="114"/>
  <c r="L58" i="114"/>
  <c r="L57" i="114"/>
  <c r="L56" i="114"/>
  <c r="L55" i="114"/>
  <c r="L54" i="114"/>
  <c r="L53" i="114"/>
  <c r="L52" i="114"/>
  <c r="L51" i="114"/>
  <c r="L50" i="114"/>
  <c r="L49" i="114"/>
  <c r="L48" i="114"/>
  <c r="L47" i="114"/>
  <c r="L46" i="114"/>
  <c r="L45" i="114"/>
  <c r="L44" i="114"/>
  <c r="L43" i="114"/>
  <c r="L42" i="114"/>
  <c r="L41" i="114"/>
  <c r="L40" i="114"/>
  <c r="L39" i="114"/>
  <c r="L38" i="114"/>
  <c r="L37" i="114"/>
  <c r="L36" i="114"/>
  <c r="L35" i="114"/>
  <c r="L34" i="114"/>
  <c r="L33" i="114"/>
  <c r="L32" i="114"/>
  <c r="L31" i="114"/>
  <c r="L30" i="114"/>
  <c r="L29" i="114"/>
  <c r="L28" i="114"/>
  <c r="L27" i="114"/>
  <c r="L26" i="114"/>
  <c r="L25" i="114"/>
  <c r="L24" i="114"/>
  <c r="L23" i="114"/>
  <c r="L22" i="114"/>
  <c r="L21" i="114"/>
  <c r="L20" i="114"/>
  <c r="L19" i="114"/>
  <c r="L18" i="114"/>
  <c r="L17" i="114"/>
  <c r="L16" i="114"/>
  <c r="L15" i="114"/>
  <c r="L14" i="114"/>
  <c r="L13" i="114"/>
  <c r="L12" i="114"/>
  <c r="L11" i="114"/>
  <c r="L10" i="114"/>
  <c r="L9" i="114"/>
  <c r="L8" i="114"/>
  <c r="L7" i="114"/>
  <c r="L6" i="114"/>
  <c r="L5" i="114"/>
  <c r="G285" i="114"/>
  <c r="G284" i="114"/>
  <c r="G283" i="114"/>
  <c r="G282" i="114"/>
  <c r="G281" i="114"/>
  <c r="G280" i="114"/>
  <c r="G279" i="114"/>
  <c r="G278" i="114"/>
  <c r="G277" i="114"/>
  <c r="G276" i="114"/>
  <c r="G275" i="114"/>
  <c r="G274" i="114"/>
  <c r="G273" i="114"/>
  <c r="G272" i="114"/>
  <c r="G271" i="114"/>
  <c r="G270" i="114"/>
  <c r="G269" i="114"/>
  <c r="G268" i="114"/>
  <c r="G267" i="114"/>
  <c r="G266" i="114"/>
  <c r="G265" i="114"/>
  <c r="G264" i="114"/>
  <c r="G263" i="114"/>
  <c r="G262" i="114"/>
  <c r="G261" i="114"/>
  <c r="G260" i="114"/>
  <c r="G259" i="114"/>
  <c r="G258" i="114"/>
  <c r="G257" i="114"/>
  <c r="G256" i="114"/>
  <c r="G255" i="114"/>
  <c r="G254" i="114"/>
  <c r="G253" i="114"/>
  <c r="G252" i="114"/>
  <c r="G251" i="114"/>
  <c r="G250" i="114"/>
  <c r="G249" i="114"/>
  <c r="G248" i="114"/>
  <c r="G247" i="114"/>
  <c r="G246" i="114"/>
  <c r="G245" i="114"/>
  <c r="G244" i="114"/>
  <c r="G243" i="114"/>
  <c r="G242" i="114"/>
  <c r="G241" i="114"/>
  <c r="G240" i="114"/>
  <c r="G239" i="114"/>
  <c r="G238" i="114"/>
  <c r="G237" i="114"/>
  <c r="G236" i="114"/>
  <c r="G235" i="114"/>
  <c r="G234" i="114"/>
  <c r="G233" i="114"/>
  <c r="G232" i="114"/>
  <c r="G231" i="114"/>
  <c r="G230" i="114"/>
  <c r="G229" i="114"/>
  <c r="G228" i="114"/>
  <c r="G227" i="114"/>
  <c r="G226" i="114"/>
  <c r="G225" i="114"/>
  <c r="G224" i="114"/>
  <c r="G223" i="114"/>
  <c r="G222" i="114"/>
  <c r="G221" i="114"/>
  <c r="G220" i="114"/>
  <c r="G219" i="114"/>
  <c r="G218" i="114"/>
  <c r="G217" i="114"/>
  <c r="G216" i="114"/>
  <c r="G215" i="114"/>
  <c r="G214" i="114"/>
  <c r="G213" i="114"/>
  <c r="G212" i="114"/>
  <c r="G211" i="114"/>
  <c r="G210" i="114"/>
  <c r="G209" i="114"/>
  <c r="G208" i="114"/>
  <c r="G207" i="114"/>
  <c r="G206" i="114"/>
  <c r="G205" i="114"/>
  <c r="G204" i="114"/>
  <c r="G203" i="114"/>
  <c r="G202" i="114"/>
  <c r="G201" i="114"/>
  <c r="G200" i="114"/>
  <c r="G199" i="114"/>
  <c r="G198" i="114"/>
  <c r="G197" i="114"/>
  <c r="G196" i="114"/>
  <c r="G195" i="114"/>
  <c r="G194" i="114"/>
  <c r="G193" i="114"/>
  <c r="G192" i="114"/>
  <c r="G191" i="114"/>
  <c r="G190" i="114"/>
  <c r="G189" i="114"/>
  <c r="G188" i="114"/>
  <c r="G187" i="114"/>
  <c r="G186" i="114"/>
  <c r="G185" i="114"/>
  <c r="G184" i="114"/>
  <c r="G183" i="114"/>
  <c r="G182" i="114"/>
  <c r="G181" i="114"/>
  <c r="G180" i="114"/>
  <c r="G179" i="114"/>
  <c r="G178" i="114"/>
  <c r="G177" i="114"/>
  <c r="G176" i="114"/>
  <c r="G175" i="114"/>
  <c r="G174" i="114"/>
  <c r="G173" i="114"/>
  <c r="G172" i="114"/>
  <c r="G171" i="114"/>
  <c r="G170" i="114"/>
  <c r="G169" i="114"/>
  <c r="G168" i="114"/>
  <c r="G167" i="114"/>
  <c r="G166" i="114"/>
  <c r="G165" i="114"/>
  <c r="G164" i="114"/>
  <c r="G163" i="114"/>
  <c r="G162" i="114"/>
  <c r="G161" i="114"/>
  <c r="G160" i="114"/>
  <c r="G159" i="114"/>
  <c r="G158" i="114"/>
  <c r="G157" i="114"/>
  <c r="G156" i="114"/>
  <c r="G155" i="114"/>
  <c r="G154" i="114"/>
  <c r="G153" i="114"/>
  <c r="G152" i="114"/>
  <c r="G151" i="114"/>
  <c r="G150" i="114"/>
  <c r="G149" i="114"/>
  <c r="G148" i="114"/>
  <c r="G147" i="114"/>
  <c r="G146" i="114"/>
  <c r="G145" i="114"/>
  <c r="G144" i="114"/>
  <c r="G143" i="114"/>
  <c r="G142" i="114"/>
  <c r="G141" i="114"/>
  <c r="G140" i="114"/>
  <c r="G139" i="114"/>
  <c r="G138" i="114"/>
  <c r="G137" i="114"/>
  <c r="G136" i="114"/>
  <c r="G135" i="114"/>
  <c r="G134" i="114"/>
  <c r="G133" i="114"/>
  <c r="G132" i="114"/>
  <c r="G131" i="114"/>
  <c r="G130" i="114"/>
  <c r="G129" i="114"/>
  <c r="G128" i="114"/>
  <c r="G127" i="114"/>
  <c r="G126" i="114"/>
  <c r="G125" i="114"/>
  <c r="G124" i="114"/>
  <c r="G123" i="114"/>
  <c r="G122" i="114"/>
  <c r="G121" i="114"/>
  <c r="G120" i="114"/>
  <c r="G119" i="114"/>
  <c r="G118" i="114"/>
  <c r="G117" i="114"/>
  <c r="G116" i="114"/>
  <c r="G115" i="114"/>
  <c r="G114" i="114"/>
  <c r="G113" i="114"/>
  <c r="G112" i="114"/>
  <c r="G111" i="114"/>
  <c r="G110" i="114"/>
  <c r="G109" i="114"/>
  <c r="G108" i="114"/>
  <c r="G107" i="114"/>
  <c r="G106" i="114"/>
  <c r="G105" i="114"/>
  <c r="G104" i="114"/>
  <c r="G103" i="114"/>
  <c r="G102" i="114"/>
  <c r="G101" i="114"/>
  <c r="G100" i="114"/>
  <c r="G99" i="114"/>
  <c r="G98" i="114"/>
  <c r="G97" i="114"/>
  <c r="G96" i="114"/>
  <c r="G95" i="114"/>
  <c r="G94" i="114"/>
  <c r="G93" i="114"/>
  <c r="G92" i="114"/>
  <c r="G91" i="114"/>
  <c r="G90" i="114"/>
  <c r="G89" i="114"/>
  <c r="G88" i="114"/>
  <c r="G87" i="114"/>
  <c r="G86" i="114"/>
  <c r="G85" i="114"/>
  <c r="G84" i="114"/>
  <c r="G83" i="114"/>
  <c r="G82" i="114"/>
  <c r="G81" i="114"/>
  <c r="G80" i="114"/>
  <c r="G79" i="114"/>
  <c r="G78" i="114"/>
  <c r="G77" i="114"/>
  <c r="G76" i="114"/>
  <c r="G75" i="114"/>
  <c r="G74" i="114"/>
  <c r="G73" i="114"/>
  <c r="G72" i="114"/>
  <c r="G71" i="114"/>
  <c r="G70" i="114"/>
  <c r="G69" i="114"/>
  <c r="G68" i="114"/>
  <c r="G67" i="114"/>
  <c r="G66" i="114"/>
  <c r="G65" i="114"/>
  <c r="G64" i="114"/>
  <c r="G63" i="114"/>
  <c r="G62" i="114"/>
  <c r="G61" i="114"/>
  <c r="G60" i="114"/>
  <c r="G59" i="114"/>
  <c r="G58" i="114"/>
  <c r="G57" i="114"/>
  <c r="G56" i="114"/>
  <c r="G55" i="114"/>
  <c r="G54" i="114"/>
  <c r="G53" i="114"/>
  <c r="G52" i="114"/>
  <c r="G51" i="114"/>
  <c r="G50" i="114"/>
  <c r="G49" i="114"/>
  <c r="G48" i="114"/>
  <c r="G47" i="114"/>
  <c r="G46" i="114"/>
  <c r="G45" i="114"/>
  <c r="G44" i="114"/>
  <c r="G43" i="114"/>
  <c r="G42" i="114"/>
  <c r="G41" i="114"/>
  <c r="G40" i="114"/>
  <c r="G39" i="114"/>
  <c r="G38" i="114"/>
  <c r="G37" i="114"/>
  <c r="G36" i="114"/>
  <c r="G35" i="114"/>
  <c r="G34" i="114"/>
  <c r="G33" i="114"/>
  <c r="G32" i="114"/>
  <c r="G31" i="114"/>
  <c r="G30" i="114"/>
  <c r="G29" i="114"/>
  <c r="G28" i="114"/>
  <c r="G27" i="114"/>
  <c r="G26" i="114"/>
  <c r="G25" i="114"/>
  <c r="G24" i="114"/>
  <c r="G23" i="114"/>
  <c r="G22" i="114"/>
  <c r="G21" i="114"/>
  <c r="G20" i="114"/>
  <c r="G19" i="114"/>
  <c r="G18" i="114"/>
  <c r="G17" i="114"/>
  <c r="G16" i="114"/>
  <c r="G15" i="114"/>
  <c r="G14" i="114"/>
  <c r="G13" i="114"/>
  <c r="G12" i="114"/>
  <c r="G11" i="114"/>
  <c r="G10" i="114"/>
  <c r="G9" i="114"/>
  <c r="G8" i="114"/>
  <c r="G7" i="114"/>
  <c r="G6" i="114"/>
  <c r="G5" i="114"/>
  <c r="G4" i="114"/>
  <c r="G3" i="114"/>
  <c r="G2" i="114"/>
  <c r="F282" i="113"/>
  <c r="K282" i="113" s="1"/>
  <c r="F281" i="113"/>
  <c r="K281" i="113" s="1"/>
  <c r="F280" i="113"/>
  <c r="K280" i="113" s="1"/>
  <c r="F279" i="113"/>
  <c r="K279" i="113" s="1"/>
  <c r="F278" i="113"/>
  <c r="K278" i="113" s="1"/>
  <c r="F277" i="113"/>
  <c r="K277" i="113" s="1"/>
  <c r="F276" i="113"/>
  <c r="K276" i="113" s="1"/>
  <c r="F275" i="113"/>
  <c r="K275" i="113" s="1"/>
  <c r="F274" i="113"/>
  <c r="K274" i="113" s="1"/>
  <c r="F273" i="113"/>
  <c r="K273" i="113" s="1"/>
  <c r="F272" i="113"/>
  <c r="K272" i="113" s="1"/>
  <c r="F271" i="113"/>
  <c r="K271" i="113" s="1"/>
  <c r="F270" i="113"/>
  <c r="K270" i="113" s="1"/>
  <c r="F269" i="113"/>
  <c r="K269" i="113" s="1"/>
  <c r="F268" i="113"/>
  <c r="K268" i="113" s="1"/>
  <c r="F267" i="113"/>
  <c r="K267" i="113" s="1"/>
  <c r="F266" i="113"/>
  <c r="K266" i="113" s="1"/>
  <c r="F265" i="113"/>
  <c r="K265" i="113" s="1"/>
  <c r="F264" i="113"/>
  <c r="K264" i="113" s="1"/>
  <c r="F263" i="113"/>
  <c r="K263" i="113" s="1"/>
  <c r="F262" i="113"/>
  <c r="K262" i="113" s="1"/>
  <c r="F261" i="113"/>
  <c r="K261" i="113" s="1"/>
  <c r="F260" i="113"/>
  <c r="K260" i="113" s="1"/>
  <c r="F259" i="113"/>
  <c r="K259" i="113" s="1"/>
  <c r="F258" i="113"/>
  <c r="K258" i="113" s="1"/>
  <c r="F257" i="113"/>
  <c r="K257" i="113" s="1"/>
  <c r="F256" i="113"/>
  <c r="K256" i="113" s="1"/>
  <c r="F255" i="113"/>
  <c r="K255" i="113" s="1"/>
  <c r="F254" i="113"/>
  <c r="K254" i="113" s="1"/>
  <c r="F253" i="113"/>
  <c r="K253" i="113" s="1"/>
  <c r="F252" i="113"/>
  <c r="K252" i="113" s="1"/>
  <c r="F251" i="113"/>
  <c r="K251" i="113" s="1"/>
  <c r="F250" i="113"/>
  <c r="K250" i="113" s="1"/>
  <c r="F249" i="113"/>
  <c r="K249" i="113" s="1"/>
  <c r="F248" i="113"/>
  <c r="K248" i="113" s="1"/>
  <c r="F247" i="113"/>
  <c r="K247" i="113" s="1"/>
  <c r="F246" i="113"/>
  <c r="K246" i="113" s="1"/>
  <c r="F245" i="113"/>
  <c r="K245" i="113" s="1"/>
  <c r="F244" i="113"/>
  <c r="K244" i="113" s="1"/>
  <c r="F243" i="113"/>
  <c r="K243" i="113" s="1"/>
  <c r="F242" i="113"/>
  <c r="K242" i="113" s="1"/>
  <c r="F241" i="113"/>
  <c r="K241" i="113" s="1"/>
  <c r="F240" i="113"/>
  <c r="K240" i="113" s="1"/>
  <c r="F239" i="113"/>
  <c r="K239" i="113" s="1"/>
  <c r="F238" i="113"/>
  <c r="K238" i="113" s="1"/>
  <c r="F237" i="113"/>
  <c r="K237" i="113" s="1"/>
  <c r="F236" i="113"/>
  <c r="K236" i="113" s="1"/>
  <c r="F235" i="113"/>
  <c r="K235" i="113" s="1"/>
  <c r="F234" i="113"/>
  <c r="K234" i="113" s="1"/>
  <c r="F233" i="113"/>
  <c r="K233" i="113" s="1"/>
  <c r="F232" i="113"/>
  <c r="K232" i="113" s="1"/>
  <c r="F231" i="113"/>
  <c r="K231" i="113" s="1"/>
  <c r="F230" i="113"/>
  <c r="K230" i="113" s="1"/>
  <c r="F229" i="113"/>
  <c r="K229" i="113" s="1"/>
  <c r="F228" i="113"/>
  <c r="K228" i="113" s="1"/>
  <c r="F227" i="113"/>
  <c r="K227" i="113" s="1"/>
  <c r="F226" i="113"/>
  <c r="K226" i="113" s="1"/>
  <c r="F225" i="113"/>
  <c r="K225" i="113" s="1"/>
  <c r="F224" i="113"/>
  <c r="K224" i="113" s="1"/>
  <c r="F223" i="113"/>
  <c r="K223" i="113" s="1"/>
  <c r="F222" i="113"/>
  <c r="K222" i="113" s="1"/>
  <c r="F221" i="113"/>
  <c r="K221" i="113" s="1"/>
  <c r="F220" i="113"/>
  <c r="K220" i="113" s="1"/>
  <c r="F219" i="113"/>
  <c r="K219" i="113" s="1"/>
  <c r="F218" i="113"/>
  <c r="K218" i="113" s="1"/>
  <c r="F217" i="113"/>
  <c r="K217" i="113" s="1"/>
  <c r="F216" i="113"/>
  <c r="K216" i="113" s="1"/>
  <c r="F215" i="113"/>
  <c r="K215" i="113" s="1"/>
  <c r="F214" i="113"/>
  <c r="K214" i="113" s="1"/>
  <c r="F213" i="113"/>
  <c r="K213" i="113" s="1"/>
  <c r="F212" i="113"/>
  <c r="K212" i="113" s="1"/>
  <c r="F211" i="113"/>
  <c r="K211" i="113" s="1"/>
  <c r="F210" i="113"/>
  <c r="K210" i="113" s="1"/>
  <c r="F209" i="113"/>
  <c r="K209" i="113" s="1"/>
  <c r="F208" i="113"/>
  <c r="K208" i="113" s="1"/>
  <c r="F207" i="113"/>
  <c r="K207" i="113" s="1"/>
  <c r="F206" i="113"/>
  <c r="K206" i="113" s="1"/>
  <c r="F205" i="113"/>
  <c r="K205" i="113" s="1"/>
  <c r="F204" i="113"/>
  <c r="K204" i="113" s="1"/>
  <c r="F203" i="113"/>
  <c r="K203" i="113" s="1"/>
  <c r="F202" i="113"/>
  <c r="K202" i="113" s="1"/>
  <c r="F201" i="113"/>
  <c r="K201" i="113" s="1"/>
  <c r="F200" i="113"/>
  <c r="K200" i="113" s="1"/>
  <c r="F199" i="113"/>
  <c r="K199" i="113" s="1"/>
  <c r="F198" i="113"/>
  <c r="K198" i="113" s="1"/>
  <c r="F197" i="113"/>
  <c r="K197" i="113" s="1"/>
  <c r="F196" i="113"/>
  <c r="K196" i="113" s="1"/>
  <c r="F195" i="113"/>
  <c r="K195" i="113" s="1"/>
  <c r="F194" i="113"/>
  <c r="K194" i="113" s="1"/>
  <c r="F193" i="113"/>
  <c r="K193" i="113" s="1"/>
  <c r="F192" i="113"/>
  <c r="K192" i="113" s="1"/>
  <c r="F191" i="113"/>
  <c r="K191" i="113" s="1"/>
  <c r="F190" i="113"/>
  <c r="K190" i="113" s="1"/>
  <c r="F189" i="113"/>
  <c r="K189" i="113" s="1"/>
  <c r="F188" i="113"/>
  <c r="K188" i="113" s="1"/>
  <c r="F187" i="113"/>
  <c r="K187" i="113" s="1"/>
  <c r="F186" i="113"/>
  <c r="K186" i="113" s="1"/>
  <c r="F185" i="113"/>
  <c r="K185" i="113" s="1"/>
  <c r="F184" i="113"/>
  <c r="K184" i="113" s="1"/>
  <c r="F183" i="113"/>
  <c r="K183" i="113" s="1"/>
  <c r="F182" i="113"/>
  <c r="K182" i="113" s="1"/>
  <c r="F181" i="113"/>
  <c r="K181" i="113" s="1"/>
  <c r="F180" i="113"/>
  <c r="K180" i="113" s="1"/>
  <c r="F179" i="113"/>
  <c r="K179" i="113" s="1"/>
  <c r="F178" i="113"/>
  <c r="K178" i="113" s="1"/>
  <c r="F177" i="113"/>
  <c r="F176" i="113"/>
  <c r="K176" i="113" s="1"/>
  <c r="F175" i="113"/>
  <c r="K175" i="113" s="1"/>
  <c r="F174" i="113"/>
  <c r="K174" i="113" s="1"/>
  <c r="F173" i="113"/>
  <c r="K173" i="113" s="1"/>
  <c r="F172" i="113"/>
  <c r="K172" i="113" s="1"/>
  <c r="F171" i="113"/>
  <c r="K171" i="113" s="1"/>
  <c r="F170" i="113"/>
  <c r="K170" i="113" s="1"/>
  <c r="F169" i="113"/>
  <c r="K169" i="113" s="1"/>
  <c r="F168" i="113"/>
  <c r="K168" i="113" s="1"/>
  <c r="F167" i="113"/>
  <c r="K167" i="113" s="1"/>
  <c r="F166" i="113"/>
  <c r="K166" i="113" s="1"/>
  <c r="F165" i="113"/>
  <c r="K165" i="113" s="1"/>
  <c r="F164" i="113"/>
  <c r="K164" i="113" s="1"/>
  <c r="F163" i="113"/>
  <c r="K163" i="113" s="1"/>
  <c r="F162" i="113"/>
  <c r="K162" i="113" s="1"/>
  <c r="F161" i="113"/>
  <c r="K161" i="113" s="1"/>
  <c r="F160" i="113"/>
  <c r="K160" i="113" s="1"/>
  <c r="F159" i="113"/>
  <c r="K159" i="113" s="1"/>
  <c r="F158" i="113"/>
  <c r="K158" i="113" s="1"/>
  <c r="F157" i="113"/>
  <c r="K157" i="113" s="1"/>
  <c r="F156" i="113"/>
  <c r="K156" i="113" s="1"/>
  <c r="F155" i="113"/>
  <c r="K155" i="113" s="1"/>
  <c r="F154" i="113"/>
  <c r="K154" i="113" s="1"/>
  <c r="F153" i="113"/>
  <c r="K153" i="113" s="1"/>
  <c r="F152" i="113"/>
  <c r="K152" i="113" s="1"/>
  <c r="F151" i="113"/>
  <c r="K151" i="113" s="1"/>
  <c r="F150" i="113"/>
  <c r="K150" i="113" s="1"/>
  <c r="F149" i="113"/>
  <c r="K149" i="113" s="1"/>
  <c r="F148" i="113"/>
  <c r="K148" i="113" s="1"/>
  <c r="F147" i="113"/>
  <c r="K147" i="113" s="1"/>
  <c r="F146" i="113"/>
  <c r="K146" i="113" s="1"/>
  <c r="F145" i="113"/>
  <c r="K145" i="113" s="1"/>
  <c r="F144" i="113"/>
  <c r="K144" i="113" s="1"/>
  <c r="F143" i="113"/>
  <c r="K143" i="113" s="1"/>
  <c r="F142" i="113"/>
  <c r="K142" i="113" s="1"/>
  <c r="F141" i="113"/>
  <c r="K141" i="113" s="1"/>
  <c r="F140" i="113"/>
  <c r="K140" i="113" s="1"/>
  <c r="F139" i="113"/>
  <c r="K139" i="113" s="1"/>
  <c r="F138" i="113"/>
  <c r="K138" i="113" s="1"/>
  <c r="F137" i="113"/>
  <c r="K137" i="113" s="1"/>
  <c r="F136" i="113"/>
  <c r="K136" i="113" s="1"/>
  <c r="F135" i="113"/>
  <c r="K135" i="113" s="1"/>
  <c r="F134" i="113"/>
  <c r="K134" i="113" s="1"/>
  <c r="F133" i="113"/>
  <c r="K133" i="113" s="1"/>
  <c r="F132" i="113"/>
  <c r="K132" i="113" s="1"/>
  <c r="F131" i="113"/>
  <c r="K131" i="113" s="1"/>
  <c r="F130" i="113"/>
  <c r="K130" i="113" s="1"/>
  <c r="F129" i="113"/>
  <c r="K129" i="113" s="1"/>
  <c r="F128" i="113"/>
  <c r="K128" i="113" s="1"/>
  <c r="F127" i="113"/>
  <c r="K127" i="113" s="1"/>
  <c r="F125" i="113"/>
  <c r="K125" i="113" s="1"/>
  <c r="F124" i="113"/>
  <c r="K124" i="113" s="1"/>
  <c r="F123" i="113"/>
  <c r="K123" i="113" s="1"/>
  <c r="F122" i="113"/>
  <c r="K122" i="113" s="1"/>
  <c r="F121" i="113"/>
  <c r="K121" i="113" s="1"/>
  <c r="F120" i="113"/>
  <c r="K120" i="113" s="1"/>
  <c r="F119" i="113"/>
  <c r="K119" i="113" s="1"/>
  <c r="F118" i="113"/>
  <c r="K118" i="113" s="1"/>
  <c r="F116" i="113"/>
  <c r="K116" i="113" s="1"/>
  <c r="F115" i="113"/>
  <c r="K115" i="113" s="1"/>
  <c r="F114" i="113"/>
  <c r="K114" i="113" s="1"/>
  <c r="F113" i="113"/>
  <c r="K113" i="113" s="1"/>
  <c r="F112" i="113"/>
  <c r="K112" i="113" s="1"/>
  <c r="F111" i="113"/>
  <c r="K111" i="113" s="1"/>
  <c r="F110" i="113"/>
  <c r="K110" i="113" s="1"/>
  <c r="F109" i="113"/>
  <c r="K109" i="113" s="1"/>
  <c r="F108" i="113"/>
  <c r="K108" i="113" s="1"/>
  <c r="F107" i="113"/>
  <c r="K107" i="113" s="1"/>
  <c r="F106" i="113"/>
  <c r="K106" i="113" s="1"/>
  <c r="F105" i="113"/>
  <c r="K105" i="113" s="1"/>
  <c r="F104" i="113"/>
  <c r="K104" i="113" s="1"/>
  <c r="F103" i="113"/>
  <c r="K103" i="113" s="1"/>
  <c r="F102" i="113"/>
  <c r="K102" i="113" s="1"/>
  <c r="F101" i="113"/>
  <c r="K101" i="113" s="1"/>
  <c r="F100" i="113"/>
  <c r="K100" i="113" s="1"/>
  <c r="F99" i="113"/>
  <c r="K99" i="113" s="1"/>
  <c r="F98" i="113"/>
  <c r="K98" i="113" s="1"/>
  <c r="F97" i="113"/>
  <c r="K97" i="113" s="1"/>
  <c r="F96" i="113"/>
  <c r="K96" i="113" s="1"/>
  <c r="F94" i="113"/>
  <c r="K94" i="113" s="1"/>
  <c r="F93" i="113"/>
  <c r="K93" i="113" s="1"/>
  <c r="F92" i="113"/>
  <c r="K92" i="113" s="1"/>
  <c r="F91" i="113"/>
  <c r="K91" i="113" s="1"/>
  <c r="F90" i="113"/>
  <c r="K90" i="113" s="1"/>
  <c r="F89" i="113"/>
  <c r="K89" i="113" s="1"/>
  <c r="F88" i="113"/>
  <c r="K88" i="113" s="1"/>
  <c r="F87" i="113"/>
  <c r="K87" i="113" s="1"/>
  <c r="F86" i="113"/>
  <c r="K86" i="113" s="1"/>
  <c r="F85" i="113"/>
  <c r="K85" i="113" s="1"/>
  <c r="F84" i="113"/>
  <c r="K84" i="113" s="1"/>
  <c r="F83" i="113"/>
  <c r="K83" i="113" s="1"/>
  <c r="F82" i="113"/>
  <c r="K82" i="113" s="1"/>
  <c r="F81" i="113"/>
  <c r="K81" i="113" s="1"/>
  <c r="F80" i="113"/>
  <c r="K80" i="113" s="1"/>
  <c r="F79" i="113"/>
  <c r="K79" i="113" s="1"/>
  <c r="F78" i="113"/>
  <c r="K78" i="113" s="1"/>
  <c r="F77" i="113"/>
  <c r="K77" i="113" s="1"/>
  <c r="F76" i="113"/>
  <c r="K76" i="113" s="1"/>
  <c r="F75" i="113"/>
  <c r="K75" i="113" s="1"/>
  <c r="F74" i="113"/>
  <c r="K74" i="113" s="1"/>
  <c r="F73" i="113"/>
  <c r="K73" i="113" s="1"/>
  <c r="F72" i="113"/>
  <c r="K72" i="113" s="1"/>
  <c r="F71" i="113"/>
  <c r="K71" i="113" s="1"/>
  <c r="F70" i="113"/>
  <c r="K70" i="113" s="1"/>
  <c r="F69" i="113"/>
  <c r="K69" i="113" s="1"/>
  <c r="F68" i="113"/>
  <c r="K68" i="113" s="1"/>
  <c r="F67" i="113"/>
  <c r="K67" i="113" s="1"/>
  <c r="F66" i="113"/>
  <c r="K66" i="113" s="1"/>
  <c r="F65" i="113"/>
  <c r="K65" i="113" s="1"/>
  <c r="F64" i="113"/>
  <c r="K64" i="113" s="1"/>
  <c r="F63" i="113"/>
  <c r="K63" i="113" s="1"/>
  <c r="F62" i="113"/>
  <c r="K62" i="113" s="1"/>
  <c r="F61" i="113"/>
  <c r="K61" i="113" s="1"/>
  <c r="F60" i="113"/>
  <c r="K60" i="113" s="1"/>
  <c r="F59" i="113"/>
  <c r="K59" i="113" s="1"/>
  <c r="F58" i="113"/>
  <c r="K58" i="113" s="1"/>
  <c r="F56" i="113"/>
  <c r="K56" i="113" s="1"/>
  <c r="F55" i="113"/>
  <c r="K55" i="113" s="1"/>
  <c r="F54" i="113"/>
  <c r="K54" i="113" s="1"/>
  <c r="F53" i="113"/>
  <c r="K53" i="113" s="1"/>
  <c r="F52" i="113"/>
  <c r="K52" i="113" s="1"/>
  <c r="F51" i="113"/>
  <c r="K51" i="113" s="1"/>
  <c r="F50" i="113"/>
  <c r="K50" i="113" s="1"/>
  <c r="F49" i="113"/>
  <c r="K49" i="113" s="1"/>
  <c r="F48" i="113"/>
  <c r="K48" i="113" s="1"/>
  <c r="F47" i="113"/>
  <c r="K47" i="113" s="1"/>
  <c r="F45" i="113"/>
  <c r="K45" i="113" s="1"/>
  <c r="F44" i="113"/>
  <c r="K44" i="113" s="1"/>
  <c r="F43" i="113"/>
  <c r="K43" i="113" s="1"/>
  <c r="F42" i="113"/>
  <c r="K42" i="113" s="1"/>
  <c r="F41" i="113"/>
  <c r="K41" i="113" s="1"/>
  <c r="F40" i="113"/>
  <c r="K40" i="113" s="1"/>
  <c r="F39" i="113"/>
  <c r="K39" i="113" s="1"/>
  <c r="F38" i="113"/>
  <c r="K38" i="113" s="1"/>
  <c r="F36" i="113"/>
  <c r="K36" i="113" s="1"/>
  <c r="F34" i="113"/>
  <c r="K34" i="113" s="1"/>
  <c r="F33" i="113"/>
  <c r="K33" i="113" s="1"/>
  <c r="F32" i="113"/>
  <c r="K32" i="113" s="1"/>
  <c r="F31" i="113"/>
  <c r="K31" i="113" s="1"/>
  <c r="F30" i="113"/>
  <c r="K30" i="113" s="1"/>
  <c r="F29" i="113"/>
  <c r="K29" i="113" s="1"/>
  <c r="F28" i="113"/>
  <c r="K28" i="113" s="1"/>
  <c r="F27" i="113"/>
  <c r="K27" i="113" s="1"/>
  <c r="F26" i="113"/>
  <c r="K26" i="113" s="1"/>
  <c r="F25" i="113"/>
  <c r="K25" i="113" s="1"/>
  <c r="F24" i="113"/>
  <c r="K24" i="113" s="1"/>
  <c r="F23" i="113"/>
  <c r="K23" i="113" s="1"/>
  <c r="F22" i="113"/>
  <c r="K22" i="113" s="1"/>
  <c r="F21" i="113"/>
  <c r="K21" i="113" s="1"/>
  <c r="F19" i="113"/>
  <c r="K19" i="113" s="1"/>
  <c r="F18" i="113"/>
  <c r="K18" i="113" s="1"/>
  <c r="F15" i="113"/>
  <c r="K15" i="113" s="1"/>
  <c r="F14" i="113"/>
  <c r="K14" i="113" s="1"/>
  <c r="F13" i="113"/>
  <c r="K13" i="113" s="1"/>
  <c r="F12" i="113"/>
  <c r="K12" i="113" s="1"/>
  <c r="F10" i="113"/>
  <c r="K10" i="113" s="1"/>
  <c r="F9" i="113"/>
  <c r="K9" i="113" s="1"/>
  <c r="F8" i="113"/>
  <c r="K8" i="113" s="1"/>
  <c r="F6" i="113"/>
  <c r="K6" i="113" s="1"/>
  <c r="F4" i="113"/>
  <c r="K4" i="113" s="1"/>
  <c r="F3" i="113"/>
  <c r="K3" i="113" s="1"/>
  <c r="G3" i="113"/>
  <c r="F2" i="113"/>
  <c r="K2" i="113" s="1"/>
  <c r="F3" i="112"/>
  <c r="K3" i="112" s="1"/>
  <c r="F4" i="112"/>
  <c r="K4" i="112" s="1"/>
  <c r="F5" i="112"/>
  <c r="K5" i="112" s="1"/>
  <c r="F6" i="112"/>
  <c r="K6" i="112" s="1"/>
  <c r="F7" i="112"/>
  <c r="K7" i="112" s="1"/>
  <c r="F8" i="112"/>
  <c r="K8" i="112" s="1"/>
  <c r="F9" i="112"/>
  <c r="K9" i="112" s="1"/>
  <c r="F10" i="112"/>
  <c r="K10" i="112" s="1"/>
  <c r="F11" i="112"/>
  <c r="K11" i="112" s="1"/>
  <c r="F12" i="112"/>
  <c r="K12" i="112" s="1"/>
  <c r="F13" i="112"/>
  <c r="K13" i="112" s="1"/>
  <c r="F14" i="112"/>
  <c r="K14" i="112" s="1"/>
  <c r="F15" i="112"/>
  <c r="K15" i="112" s="1"/>
  <c r="F16" i="112"/>
  <c r="K16" i="112" s="1"/>
  <c r="F17" i="112"/>
  <c r="K17" i="112" s="1"/>
  <c r="F18" i="112"/>
  <c r="K18" i="112" s="1"/>
  <c r="F19" i="112"/>
  <c r="K19" i="112" s="1"/>
  <c r="F20" i="112"/>
  <c r="K20" i="112" s="1"/>
  <c r="F21" i="112"/>
  <c r="K21" i="112" s="1"/>
  <c r="F22" i="112"/>
  <c r="K22" i="112" s="1"/>
  <c r="F23" i="112"/>
  <c r="K23" i="112" s="1"/>
  <c r="F24" i="112"/>
  <c r="K24" i="112" s="1"/>
  <c r="F25" i="112"/>
  <c r="K25" i="112" s="1"/>
  <c r="F26" i="112"/>
  <c r="K26" i="112" s="1"/>
  <c r="F27" i="112"/>
  <c r="K27" i="112" s="1"/>
  <c r="F28" i="112"/>
  <c r="K28" i="112" s="1"/>
  <c r="F29" i="112"/>
  <c r="K29" i="112" s="1"/>
  <c r="F30" i="112"/>
  <c r="K30" i="112" s="1"/>
  <c r="F31" i="112"/>
  <c r="K31" i="112" s="1"/>
  <c r="F32" i="112"/>
  <c r="K32" i="112" s="1"/>
  <c r="F33" i="112"/>
  <c r="K33" i="112" s="1"/>
  <c r="F34" i="112"/>
  <c r="K34" i="112" s="1"/>
  <c r="F35" i="112"/>
  <c r="K35" i="112" s="1"/>
  <c r="F36" i="112"/>
  <c r="K36" i="112" s="1"/>
  <c r="F37" i="112"/>
  <c r="K37" i="112" s="1"/>
  <c r="F38" i="112"/>
  <c r="K38" i="112" s="1"/>
  <c r="F39" i="112"/>
  <c r="K39" i="112" s="1"/>
  <c r="F40" i="112"/>
  <c r="K40" i="112" s="1"/>
  <c r="F41" i="112"/>
  <c r="K41" i="112" s="1"/>
  <c r="F42" i="112"/>
  <c r="K42" i="112" s="1"/>
  <c r="F43" i="112"/>
  <c r="K43" i="112" s="1"/>
  <c r="F44" i="112"/>
  <c r="K44" i="112" s="1"/>
  <c r="F45" i="112"/>
  <c r="K45" i="112" s="1"/>
  <c r="F46" i="112"/>
  <c r="K46" i="112" s="1"/>
  <c r="F47" i="112"/>
  <c r="K47" i="112" s="1"/>
  <c r="F48" i="112"/>
  <c r="K48" i="112" s="1"/>
  <c r="F49" i="112"/>
  <c r="K49" i="112" s="1"/>
  <c r="F50" i="112"/>
  <c r="K50" i="112" s="1"/>
  <c r="F51" i="112"/>
  <c r="K51" i="112" s="1"/>
  <c r="F52" i="112"/>
  <c r="K52" i="112" s="1"/>
  <c r="F53" i="112"/>
  <c r="K53" i="112" s="1"/>
  <c r="F54" i="112"/>
  <c r="K54" i="112" s="1"/>
  <c r="F55" i="112"/>
  <c r="K55" i="112" s="1"/>
  <c r="F56" i="112"/>
  <c r="K56" i="112" s="1"/>
  <c r="F57" i="112"/>
  <c r="K57" i="112" s="1"/>
  <c r="F58" i="112"/>
  <c r="K58" i="112" s="1"/>
  <c r="F59" i="112"/>
  <c r="K59" i="112" s="1"/>
  <c r="F60" i="112"/>
  <c r="K60" i="112" s="1"/>
  <c r="F61" i="112"/>
  <c r="K61" i="112" s="1"/>
  <c r="F62" i="112"/>
  <c r="K62" i="112" s="1"/>
  <c r="F63" i="112"/>
  <c r="K63" i="112" s="1"/>
  <c r="F64" i="112"/>
  <c r="K64" i="112" s="1"/>
  <c r="F65" i="112"/>
  <c r="K65" i="112" s="1"/>
  <c r="F66" i="112"/>
  <c r="K66" i="112" s="1"/>
  <c r="F67" i="112"/>
  <c r="K67" i="112" s="1"/>
  <c r="F68" i="112"/>
  <c r="K68" i="112" s="1"/>
  <c r="F69" i="112"/>
  <c r="K69" i="112" s="1"/>
  <c r="F70" i="112"/>
  <c r="K70" i="112" s="1"/>
  <c r="F71" i="112"/>
  <c r="K71" i="112" s="1"/>
  <c r="F72" i="112"/>
  <c r="K72" i="112" s="1"/>
  <c r="F73" i="112"/>
  <c r="K73" i="112" s="1"/>
  <c r="F74" i="112"/>
  <c r="K74" i="112" s="1"/>
  <c r="F75" i="112"/>
  <c r="K75" i="112" s="1"/>
  <c r="F76" i="112"/>
  <c r="K76" i="112" s="1"/>
  <c r="F77" i="112"/>
  <c r="K77" i="112" s="1"/>
  <c r="F78" i="112"/>
  <c r="K78" i="112" s="1"/>
  <c r="F79" i="112"/>
  <c r="K79" i="112" s="1"/>
  <c r="F80" i="112"/>
  <c r="K80" i="112" s="1"/>
  <c r="F81" i="112"/>
  <c r="K81" i="112" s="1"/>
  <c r="F82" i="112"/>
  <c r="K82" i="112" s="1"/>
  <c r="F83" i="112"/>
  <c r="K83" i="112" s="1"/>
  <c r="F84" i="112"/>
  <c r="K84" i="112" s="1"/>
  <c r="F85" i="112"/>
  <c r="K85" i="112" s="1"/>
  <c r="F86" i="112"/>
  <c r="K86" i="112" s="1"/>
  <c r="F87" i="112"/>
  <c r="K87" i="112" s="1"/>
  <c r="F88" i="112"/>
  <c r="K88" i="112" s="1"/>
  <c r="F89" i="112"/>
  <c r="K89" i="112" s="1"/>
  <c r="F90" i="112"/>
  <c r="K90" i="112" s="1"/>
  <c r="F91" i="112"/>
  <c r="K91" i="112" s="1"/>
  <c r="F92" i="112"/>
  <c r="K92" i="112" s="1"/>
  <c r="F93" i="112"/>
  <c r="K93" i="112" s="1"/>
  <c r="F94" i="112"/>
  <c r="K94" i="112" s="1"/>
  <c r="F95" i="112"/>
  <c r="K95" i="112" s="1"/>
  <c r="F96" i="112"/>
  <c r="K96" i="112" s="1"/>
  <c r="F97" i="112"/>
  <c r="K97" i="112" s="1"/>
  <c r="F98" i="112"/>
  <c r="K98" i="112" s="1"/>
  <c r="F99" i="112"/>
  <c r="K99" i="112" s="1"/>
  <c r="F100" i="112"/>
  <c r="K100" i="112" s="1"/>
  <c r="F101" i="112"/>
  <c r="K101" i="112" s="1"/>
  <c r="F102" i="112"/>
  <c r="K102" i="112" s="1"/>
  <c r="F103" i="112"/>
  <c r="K103" i="112" s="1"/>
  <c r="F104" i="112"/>
  <c r="K104" i="112" s="1"/>
  <c r="F105" i="112"/>
  <c r="K105" i="112" s="1"/>
  <c r="F106" i="112"/>
  <c r="K106" i="112" s="1"/>
  <c r="F107" i="112"/>
  <c r="K107" i="112" s="1"/>
  <c r="F108" i="112"/>
  <c r="K108" i="112" s="1"/>
  <c r="F109" i="112"/>
  <c r="K109" i="112" s="1"/>
  <c r="F110" i="112"/>
  <c r="K110" i="112" s="1"/>
  <c r="F111" i="112"/>
  <c r="K111" i="112" s="1"/>
  <c r="F112" i="112"/>
  <c r="K112" i="112" s="1"/>
  <c r="F113" i="112"/>
  <c r="K113" i="112" s="1"/>
  <c r="F114" i="112"/>
  <c r="K114" i="112" s="1"/>
  <c r="F115" i="112"/>
  <c r="K115" i="112" s="1"/>
  <c r="F116" i="112"/>
  <c r="K116" i="112" s="1"/>
  <c r="F117" i="112"/>
  <c r="K117" i="112" s="1"/>
  <c r="F118" i="112"/>
  <c r="K118" i="112" s="1"/>
  <c r="F119" i="112"/>
  <c r="K119" i="112" s="1"/>
  <c r="F120" i="112"/>
  <c r="K120" i="112" s="1"/>
  <c r="F121" i="112"/>
  <c r="K121" i="112" s="1"/>
  <c r="F122" i="112"/>
  <c r="K122" i="112" s="1"/>
  <c r="F123" i="112"/>
  <c r="K123" i="112" s="1"/>
  <c r="F124" i="112"/>
  <c r="K124" i="112" s="1"/>
  <c r="F125" i="112"/>
  <c r="K125" i="112" s="1"/>
  <c r="F126" i="112"/>
  <c r="K126" i="112" s="1"/>
  <c r="F127" i="112"/>
  <c r="K127" i="112" s="1"/>
  <c r="F128" i="112"/>
  <c r="K128" i="112" s="1"/>
  <c r="F129" i="112"/>
  <c r="K129" i="112" s="1"/>
  <c r="F130" i="112"/>
  <c r="K130" i="112" s="1"/>
  <c r="F131" i="112"/>
  <c r="K131" i="112" s="1"/>
  <c r="F132" i="112"/>
  <c r="K132" i="112" s="1"/>
  <c r="F133" i="112"/>
  <c r="K133" i="112" s="1"/>
  <c r="F134" i="112"/>
  <c r="K134" i="112" s="1"/>
  <c r="F135" i="112"/>
  <c r="K135" i="112" s="1"/>
  <c r="F136" i="112"/>
  <c r="K136" i="112" s="1"/>
  <c r="F137" i="112"/>
  <c r="K137" i="112" s="1"/>
  <c r="F138" i="112"/>
  <c r="K138" i="112" s="1"/>
  <c r="F139" i="112"/>
  <c r="K139" i="112" s="1"/>
  <c r="F140" i="112"/>
  <c r="K140" i="112" s="1"/>
  <c r="F141" i="112"/>
  <c r="K141" i="112" s="1"/>
  <c r="F142" i="112"/>
  <c r="K142" i="112" s="1"/>
  <c r="F143" i="112"/>
  <c r="K143" i="112" s="1"/>
  <c r="F144" i="112"/>
  <c r="K144" i="112" s="1"/>
  <c r="F145" i="112"/>
  <c r="K145" i="112" s="1"/>
  <c r="F146" i="112"/>
  <c r="K146" i="112" s="1"/>
  <c r="F147" i="112"/>
  <c r="K147" i="112" s="1"/>
  <c r="F148" i="112"/>
  <c r="K148" i="112" s="1"/>
  <c r="F149" i="112"/>
  <c r="K149" i="112" s="1"/>
  <c r="F150" i="112"/>
  <c r="K150" i="112" s="1"/>
  <c r="F151" i="112"/>
  <c r="K151" i="112" s="1"/>
  <c r="F152" i="112"/>
  <c r="K152" i="112" s="1"/>
  <c r="F153" i="112"/>
  <c r="K153" i="112" s="1"/>
  <c r="F154" i="112"/>
  <c r="K154" i="112" s="1"/>
  <c r="F155" i="112"/>
  <c r="K155" i="112" s="1"/>
  <c r="F156" i="112"/>
  <c r="K156" i="112" s="1"/>
  <c r="F157" i="112"/>
  <c r="K157" i="112" s="1"/>
  <c r="F158" i="112"/>
  <c r="K158" i="112" s="1"/>
  <c r="F159" i="112"/>
  <c r="K159" i="112" s="1"/>
  <c r="F160" i="112"/>
  <c r="K160" i="112" s="1"/>
  <c r="F161" i="112"/>
  <c r="K161" i="112" s="1"/>
  <c r="F162" i="112"/>
  <c r="K162" i="112" s="1"/>
  <c r="F163" i="112"/>
  <c r="K163" i="112" s="1"/>
  <c r="F164" i="112"/>
  <c r="K164" i="112" s="1"/>
  <c r="F165" i="112"/>
  <c r="K165" i="112" s="1"/>
  <c r="F166" i="112"/>
  <c r="K166" i="112" s="1"/>
  <c r="F167" i="112"/>
  <c r="K167" i="112" s="1"/>
  <c r="F168" i="112"/>
  <c r="K168" i="112" s="1"/>
  <c r="F169" i="112"/>
  <c r="K169" i="112" s="1"/>
  <c r="F170" i="112"/>
  <c r="K170" i="112" s="1"/>
  <c r="F171" i="112"/>
  <c r="K171" i="112" s="1"/>
  <c r="F172" i="112"/>
  <c r="K172" i="112" s="1"/>
  <c r="F173" i="112"/>
  <c r="K173" i="112" s="1"/>
  <c r="F174" i="112"/>
  <c r="K174" i="112" s="1"/>
  <c r="F175" i="112"/>
  <c r="K175" i="112" s="1"/>
  <c r="F176" i="112"/>
  <c r="K176" i="112" s="1"/>
  <c r="F177" i="112"/>
  <c r="K177" i="112" s="1"/>
  <c r="F178" i="112"/>
  <c r="K178" i="112" s="1"/>
  <c r="F179" i="112"/>
  <c r="K179" i="112" s="1"/>
  <c r="F180" i="112"/>
  <c r="K180" i="112" s="1"/>
  <c r="F181" i="112"/>
  <c r="K181" i="112" s="1"/>
  <c r="F182" i="112"/>
  <c r="K182" i="112" s="1"/>
  <c r="F183" i="112"/>
  <c r="K183" i="112" s="1"/>
  <c r="F184" i="112"/>
  <c r="K184" i="112" s="1"/>
  <c r="F185" i="112"/>
  <c r="K185" i="112" s="1"/>
  <c r="F186" i="112"/>
  <c r="K186" i="112" s="1"/>
  <c r="F187" i="112"/>
  <c r="K187" i="112" s="1"/>
  <c r="F188" i="112"/>
  <c r="K188" i="112" s="1"/>
  <c r="F189" i="112"/>
  <c r="K189" i="112" s="1"/>
  <c r="F190" i="112"/>
  <c r="K190" i="112" s="1"/>
  <c r="F191" i="112"/>
  <c r="K191" i="112" s="1"/>
  <c r="F192" i="112"/>
  <c r="K192" i="112" s="1"/>
  <c r="F193" i="112"/>
  <c r="K193" i="112" s="1"/>
  <c r="F194" i="112"/>
  <c r="K194" i="112" s="1"/>
  <c r="F195" i="112"/>
  <c r="K195" i="112" s="1"/>
  <c r="F196" i="112"/>
  <c r="K196" i="112" s="1"/>
  <c r="F197" i="112"/>
  <c r="K197" i="112" s="1"/>
  <c r="F198" i="112"/>
  <c r="K198" i="112" s="1"/>
  <c r="F199" i="112"/>
  <c r="K199" i="112" s="1"/>
  <c r="F200" i="112"/>
  <c r="K200" i="112" s="1"/>
  <c r="F201" i="112"/>
  <c r="K201" i="112" s="1"/>
  <c r="F202" i="112"/>
  <c r="K202" i="112" s="1"/>
  <c r="F203" i="112"/>
  <c r="K203" i="112" s="1"/>
  <c r="F204" i="112"/>
  <c r="K204" i="112" s="1"/>
  <c r="F205" i="112"/>
  <c r="K205" i="112" s="1"/>
  <c r="F206" i="112"/>
  <c r="K206" i="112" s="1"/>
  <c r="F207" i="112"/>
  <c r="K207" i="112" s="1"/>
  <c r="F208" i="112"/>
  <c r="K208" i="112" s="1"/>
  <c r="F209" i="112"/>
  <c r="K209" i="112" s="1"/>
  <c r="F210" i="112"/>
  <c r="K210" i="112" s="1"/>
  <c r="F211" i="112"/>
  <c r="K211" i="112" s="1"/>
  <c r="F212" i="112"/>
  <c r="K212" i="112" s="1"/>
  <c r="F213" i="112"/>
  <c r="K213" i="112" s="1"/>
  <c r="F214" i="112"/>
  <c r="K214" i="112" s="1"/>
  <c r="F215" i="112"/>
  <c r="K215" i="112" s="1"/>
  <c r="F216" i="112"/>
  <c r="K216" i="112" s="1"/>
  <c r="F217" i="112"/>
  <c r="K217" i="112" s="1"/>
  <c r="F218" i="112"/>
  <c r="K218" i="112" s="1"/>
  <c r="F219" i="112"/>
  <c r="K219" i="112" s="1"/>
  <c r="F220" i="112"/>
  <c r="K220" i="112" s="1"/>
  <c r="F221" i="112"/>
  <c r="K221" i="112" s="1"/>
  <c r="F222" i="112"/>
  <c r="K222" i="112" s="1"/>
  <c r="F223" i="112"/>
  <c r="K223" i="112" s="1"/>
  <c r="F224" i="112"/>
  <c r="K224" i="112" s="1"/>
  <c r="F225" i="112"/>
  <c r="K225" i="112" s="1"/>
  <c r="F226" i="112"/>
  <c r="K226" i="112" s="1"/>
  <c r="F227" i="112"/>
  <c r="K227" i="112" s="1"/>
  <c r="F228" i="112"/>
  <c r="K228" i="112" s="1"/>
  <c r="F229" i="112"/>
  <c r="K229" i="112" s="1"/>
  <c r="F230" i="112"/>
  <c r="K230" i="112" s="1"/>
  <c r="F231" i="112"/>
  <c r="K231" i="112" s="1"/>
  <c r="F232" i="112"/>
  <c r="K232" i="112" s="1"/>
  <c r="F233" i="112"/>
  <c r="K233" i="112" s="1"/>
  <c r="F234" i="112"/>
  <c r="K234" i="112" s="1"/>
  <c r="F235" i="112"/>
  <c r="K235" i="112" s="1"/>
  <c r="F236" i="112"/>
  <c r="K236" i="112" s="1"/>
  <c r="F237" i="112"/>
  <c r="K237" i="112" s="1"/>
  <c r="F238" i="112"/>
  <c r="K238" i="112" s="1"/>
  <c r="F239" i="112"/>
  <c r="K239" i="112" s="1"/>
  <c r="F240" i="112"/>
  <c r="K240" i="112" s="1"/>
  <c r="F241" i="112"/>
  <c r="K241" i="112" s="1"/>
  <c r="F242" i="112"/>
  <c r="K242" i="112" s="1"/>
  <c r="F243" i="112"/>
  <c r="K243" i="112" s="1"/>
  <c r="F244" i="112"/>
  <c r="K244" i="112" s="1"/>
  <c r="F245" i="112"/>
  <c r="K245" i="112" s="1"/>
  <c r="F246" i="112"/>
  <c r="K246" i="112" s="1"/>
  <c r="F247" i="112"/>
  <c r="K247" i="112" s="1"/>
  <c r="F248" i="112"/>
  <c r="K248" i="112" s="1"/>
  <c r="F249" i="112"/>
  <c r="K249" i="112" s="1"/>
  <c r="F250" i="112"/>
  <c r="K250" i="112" s="1"/>
  <c r="F251" i="112"/>
  <c r="K251" i="112" s="1"/>
  <c r="F252" i="112"/>
  <c r="K252" i="112" s="1"/>
  <c r="F253" i="112"/>
  <c r="K253" i="112" s="1"/>
  <c r="F254" i="112"/>
  <c r="K254" i="112" s="1"/>
  <c r="F255" i="112"/>
  <c r="K255" i="112" s="1"/>
  <c r="F256" i="112"/>
  <c r="K256" i="112" s="1"/>
  <c r="F257" i="112"/>
  <c r="K257" i="112" s="1"/>
  <c r="F258" i="112"/>
  <c r="K258" i="112" s="1"/>
  <c r="F259" i="112"/>
  <c r="K259" i="112" s="1"/>
  <c r="F260" i="112"/>
  <c r="K260" i="112" s="1"/>
  <c r="F261" i="112"/>
  <c r="K261" i="112" s="1"/>
  <c r="F262" i="112"/>
  <c r="K262" i="112" s="1"/>
  <c r="F263" i="112"/>
  <c r="K263" i="112" s="1"/>
  <c r="F264" i="112"/>
  <c r="K264" i="112" s="1"/>
  <c r="F265" i="112"/>
  <c r="K265" i="112" s="1"/>
  <c r="F266" i="112"/>
  <c r="K266" i="112" s="1"/>
  <c r="F267" i="112"/>
  <c r="K267" i="112" s="1"/>
  <c r="F268" i="112"/>
  <c r="K268" i="112" s="1"/>
  <c r="F269" i="112"/>
  <c r="K269" i="112" s="1"/>
  <c r="F270" i="112"/>
  <c r="K270" i="112" s="1"/>
  <c r="F271" i="112"/>
  <c r="K271" i="112" s="1"/>
  <c r="F272" i="112"/>
  <c r="K272" i="112" s="1"/>
  <c r="F273" i="112"/>
  <c r="K273" i="112" s="1"/>
  <c r="F274" i="112"/>
  <c r="K274" i="112" s="1"/>
  <c r="F275" i="112"/>
  <c r="K275" i="112" s="1"/>
  <c r="F276" i="112"/>
  <c r="K276" i="112" s="1"/>
  <c r="F277" i="112"/>
  <c r="K277" i="112" s="1"/>
  <c r="F278" i="112"/>
  <c r="K278" i="112" s="1"/>
  <c r="F279" i="112"/>
  <c r="K279" i="112" s="1"/>
  <c r="F280" i="112"/>
  <c r="K280" i="112" s="1"/>
  <c r="F281" i="112"/>
  <c r="K281" i="112" s="1"/>
  <c r="F282" i="112"/>
  <c r="K282" i="112" s="1"/>
  <c r="F283" i="112"/>
  <c r="K283" i="112" s="1"/>
  <c r="F284" i="112"/>
  <c r="K284" i="112" s="1"/>
  <c r="F285" i="112"/>
  <c r="K285" i="112" s="1"/>
  <c r="K2" i="116" l="1"/>
  <c r="K351" i="116" s="1"/>
  <c r="F351" i="116"/>
  <c r="F236" i="115"/>
  <c r="K236" i="115"/>
  <c r="G4" i="116"/>
  <c r="H3" i="116"/>
  <c r="I3" i="116" s="1"/>
  <c r="J3" i="116" s="1"/>
  <c r="G4" i="113"/>
  <c r="H3" i="113"/>
  <c r="I3" i="113" s="1"/>
  <c r="J3" i="113" s="1"/>
  <c r="H2" i="116"/>
  <c r="G3" i="115"/>
  <c r="H2" i="115"/>
  <c r="F17" i="113"/>
  <c r="K17" i="113" s="1"/>
  <c r="E286" i="112"/>
  <c r="F5" i="113"/>
  <c r="K5" i="113" s="1"/>
  <c r="F7" i="113"/>
  <c r="K7" i="113" s="1"/>
  <c r="H2" i="113"/>
  <c r="I2" i="113" s="1"/>
  <c r="F11" i="113"/>
  <c r="K11" i="113" s="1"/>
  <c r="F16" i="113"/>
  <c r="K16" i="113" s="1"/>
  <c r="F20" i="113"/>
  <c r="K20" i="113" s="1"/>
  <c r="F35" i="113"/>
  <c r="K35" i="113" s="1"/>
  <c r="F37" i="113"/>
  <c r="K37" i="113" s="1"/>
  <c r="F46" i="113"/>
  <c r="K46" i="113" s="1"/>
  <c r="F57" i="113"/>
  <c r="K57" i="113" s="1"/>
  <c r="F95" i="113"/>
  <c r="K95" i="113" s="1"/>
  <c r="F117" i="113"/>
  <c r="K117" i="113" s="1"/>
  <c r="F126" i="113"/>
  <c r="K126" i="113" s="1"/>
  <c r="K42" i="92"/>
  <c r="K40" i="92"/>
  <c r="K38" i="92"/>
  <c r="G122" i="92"/>
  <c r="H104" i="92"/>
  <c r="G103" i="92"/>
  <c r="G102" i="92"/>
  <c r="G101" i="92"/>
  <c r="G100" i="92"/>
  <c r="G117" i="92"/>
  <c r="F114" i="92"/>
  <c r="F115" i="92"/>
  <c r="F116" i="92"/>
  <c r="F113" i="92"/>
  <c r="G87" i="92"/>
  <c r="G88" i="92"/>
  <c r="G89" i="92"/>
  <c r="G90" i="92"/>
  <c r="G91" i="92"/>
  <c r="G86" i="92"/>
  <c r="H92" i="92"/>
  <c r="H43" i="92"/>
  <c r="G35" i="92"/>
  <c r="G36" i="92"/>
  <c r="G37" i="92"/>
  <c r="G38" i="92"/>
  <c r="G39" i="92"/>
  <c r="G40" i="92"/>
  <c r="G41" i="92"/>
  <c r="G42" i="92"/>
  <c r="G34" i="92"/>
  <c r="J3" i="93"/>
  <c r="K3" i="93" s="1"/>
  <c r="J4" i="93"/>
  <c r="J5" i="93"/>
  <c r="K5" i="93" s="1"/>
  <c r="J6" i="93"/>
  <c r="K6" i="93" s="1"/>
  <c r="J7" i="93"/>
  <c r="J8" i="93"/>
  <c r="K8" i="93" s="1"/>
  <c r="G8" i="93"/>
  <c r="G7" i="93"/>
  <c r="G6" i="93"/>
  <c r="G5" i="93"/>
  <c r="G4" i="93"/>
  <c r="G3" i="93"/>
  <c r="G9" i="93"/>
  <c r="G10" i="93"/>
  <c r="G11" i="93"/>
  <c r="G12" i="93"/>
  <c r="G13" i="93"/>
  <c r="G14" i="93"/>
  <c r="J2" i="93"/>
  <c r="G2" i="93"/>
  <c r="H14" i="93"/>
  <c r="J14" i="93" s="1"/>
  <c r="K14" i="93" s="1"/>
  <c r="J13" i="93"/>
  <c r="K13" i="93" s="1"/>
  <c r="J12" i="93"/>
  <c r="K12" i="93" s="1"/>
  <c r="J11" i="93"/>
  <c r="K11" i="93" s="1"/>
  <c r="J10" i="93"/>
  <c r="K10" i="93" s="1"/>
  <c r="J9" i="93"/>
  <c r="F283" i="113" l="1"/>
  <c r="I2" i="116"/>
  <c r="G5" i="116"/>
  <c r="H4" i="116"/>
  <c r="I4" i="116" s="1"/>
  <c r="J4" i="116" s="1"/>
  <c r="I2" i="115"/>
  <c r="H3" i="115"/>
  <c r="I3" i="115" s="1"/>
  <c r="J3" i="115" s="1"/>
  <c r="G4" i="115"/>
  <c r="H4" i="113"/>
  <c r="I4" i="113" s="1"/>
  <c r="J4" i="113" s="1"/>
  <c r="G5" i="113"/>
  <c r="K283" i="113"/>
  <c r="D7" i="68"/>
  <c r="H7" i="68"/>
  <c r="G7" i="68"/>
  <c r="E7" i="68"/>
  <c r="I7" i="68"/>
  <c r="F7" i="68"/>
  <c r="K2" i="93"/>
  <c r="K9" i="93"/>
  <c r="K7" i="93"/>
  <c r="K4" i="93"/>
  <c r="G15" i="93"/>
  <c r="J2" i="116" l="1"/>
  <c r="H5" i="116"/>
  <c r="I5" i="116" s="1"/>
  <c r="J5" i="116" s="1"/>
  <c r="G6" i="116"/>
  <c r="H4" i="115"/>
  <c r="I4" i="115" s="1"/>
  <c r="J4" i="115" s="1"/>
  <c r="G5" i="115"/>
  <c r="H5" i="113"/>
  <c r="I5" i="113" s="1"/>
  <c r="J5" i="113" s="1"/>
  <c r="G6" i="113"/>
  <c r="J2" i="115"/>
  <c r="J2" i="113"/>
  <c r="K15" i="93"/>
  <c r="H6" i="116" l="1"/>
  <c r="I6" i="116" s="1"/>
  <c r="J6" i="116" s="1"/>
  <c r="G7" i="116"/>
  <c r="H5" i="115"/>
  <c r="G6" i="115"/>
  <c r="H6" i="113"/>
  <c r="I6" i="113" s="1"/>
  <c r="J6" i="113" s="1"/>
  <c r="G7" i="113"/>
  <c r="F2" i="112"/>
  <c r="H7" i="116" l="1"/>
  <c r="G8" i="116"/>
  <c r="H6" i="115"/>
  <c r="I6" i="115" s="1"/>
  <c r="J6" i="115" s="1"/>
  <c r="G7" i="115"/>
  <c r="I5" i="115"/>
  <c r="H7" i="113"/>
  <c r="I7" i="113" s="1"/>
  <c r="J7" i="113" s="1"/>
  <c r="G8" i="113"/>
  <c r="K2" i="112"/>
  <c r="K286" i="112" s="1"/>
  <c r="F286" i="112"/>
  <c r="H8" i="116" l="1"/>
  <c r="I8" i="116" s="1"/>
  <c r="J8" i="116" s="1"/>
  <c r="G9" i="116"/>
  <c r="I7" i="116"/>
  <c r="J5" i="115"/>
  <c r="H7" i="115"/>
  <c r="G8" i="115"/>
  <c r="G9" i="113"/>
  <c r="H8" i="113"/>
  <c r="I8" i="113" s="1"/>
  <c r="J8" i="113" s="1"/>
  <c r="G3" i="112"/>
  <c r="H3" i="112" s="1"/>
  <c r="H2" i="112"/>
  <c r="I2" i="112" s="1"/>
  <c r="J7" i="116" l="1"/>
  <c r="H9" i="116"/>
  <c r="G10" i="116"/>
  <c r="H8" i="115"/>
  <c r="I8" i="115" s="1"/>
  <c r="J8" i="115" s="1"/>
  <c r="G9" i="115"/>
  <c r="I7" i="115"/>
  <c r="G10" i="113"/>
  <c r="H9" i="113"/>
  <c r="I9" i="113" s="1"/>
  <c r="J9" i="113" s="1"/>
  <c r="I3" i="112"/>
  <c r="J3" i="112" s="1"/>
  <c r="G4" i="112"/>
  <c r="G5" i="112" s="1"/>
  <c r="H10" i="116" l="1"/>
  <c r="I10" i="116" s="1"/>
  <c r="J10" i="116" s="1"/>
  <c r="G11" i="116"/>
  <c r="I9" i="116"/>
  <c r="J7" i="115"/>
  <c r="G10" i="115"/>
  <c r="H9" i="115"/>
  <c r="H10" i="113"/>
  <c r="I10" i="113" s="1"/>
  <c r="J10" i="113" s="1"/>
  <c r="G11" i="113"/>
  <c r="H5" i="112"/>
  <c r="H4" i="112"/>
  <c r="J2" i="112"/>
  <c r="J9" i="116" l="1"/>
  <c r="H11" i="116"/>
  <c r="I11" i="116" s="1"/>
  <c r="J11" i="116" s="1"/>
  <c r="G12" i="116"/>
  <c r="I9" i="115"/>
  <c r="J9" i="115" s="1"/>
  <c r="H10" i="115"/>
  <c r="I10" i="115" s="1"/>
  <c r="J10" i="115" s="1"/>
  <c r="G11" i="115"/>
  <c r="G12" i="113"/>
  <c r="H11" i="113"/>
  <c r="I11" i="113" s="1"/>
  <c r="J11" i="113" s="1"/>
  <c r="I4" i="112"/>
  <c r="J4" i="112" s="1"/>
  <c r="I5" i="112"/>
  <c r="J5" i="112" s="1"/>
  <c r="H12" i="116" l="1"/>
  <c r="I12" i="116" s="1"/>
  <c r="J12" i="116" s="1"/>
  <c r="G13" i="116"/>
  <c r="H11" i="115"/>
  <c r="I11" i="115" s="1"/>
  <c r="J11" i="115" s="1"/>
  <c r="G12" i="115"/>
  <c r="G13" i="113"/>
  <c r="H12" i="113"/>
  <c r="I12" i="113" s="1"/>
  <c r="J12" i="113" s="1"/>
  <c r="G6" i="112"/>
  <c r="H6" i="112" s="1"/>
  <c r="H13" i="116" l="1"/>
  <c r="I13" i="116" s="1"/>
  <c r="J13" i="116" s="1"/>
  <c r="G14" i="116"/>
  <c r="G13" i="115"/>
  <c r="H12" i="115"/>
  <c r="I12" i="115" s="1"/>
  <c r="J12" i="115" s="1"/>
  <c r="H13" i="113"/>
  <c r="I13" i="113" s="1"/>
  <c r="J13" i="113" s="1"/>
  <c r="G14" i="113"/>
  <c r="I6" i="112"/>
  <c r="J6" i="112" s="1"/>
  <c r="G7" i="112"/>
  <c r="G8" i="112" s="1"/>
  <c r="H14" i="116" l="1"/>
  <c r="I14" i="116" s="1"/>
  <c r="J14" i="116" s="1"/>
  <c r="G15" i="116"/>
  <c r="G14" i="115"/>
  <c r="H13" i="115"/>
  <c r="I13" i="115" s="1"/>
  <c r="J13" i="115" s="1"/>
  <c r="G15" i="113"/>
  <c r="H14" i="113"/>
  <c r="I14" i="113" s="1"/>
  <c r="J14" i="113" s="1"/>
  <c r="H7" i="112"/>
  <c r="H8" i="112"/>
  <c r="H15" i="116" l="1"/>
  <c r="I15" i="116" s="1"/>
  <c r="J15" i="116" s="1"/>
  <c r="G16" i="116"/>
  <c r="G15" i="115"/>
  <c r="H14" i="115"/>
  <c r="I14" i="115" s="1"/>
  <c r="J14" i="115" s="1"/>
  <c r="G16" i="113"/>
  <c r="H15" i="113"/>
  <c r="I15" i="113" s="1"/>
  <c r="J15" i="113" s="1"/>
  <c r="I7" i="112"/>
  <c r="J7" i="112" s="1"/>
  <c r="I8" i="112"/>
  <c r="J8" i="112" s="1"/>
  <c r="H16" i="116" l="1"/>
  <c r="I16" i="116" s="1"/>
  <c r="J16" i="116" s="1"/>
  <c r="G17" i="116"/>
  <c r="H15" i="115"/>
  <c r="I15" i="115" s="1"/>
  <c r="J15" i="115" s="1"/>
  <c r="G16" i="115"/>
  <c r="H16" i="113"/>
  <c r="I16" i="113" s="1"/>
  <c r="J16" i="113" s="1"/>
  <c r="G17" i="113"/>
  <c r="G9" i="112"/>
  <c r="H9" i="112" s="1"/>
  <c r="G18" i="116" l="1"/>
  <c r="H17" i="116"/>
  <c r="I17" i="116" s="1"/>
  <c r="J17" i="116" s="1"/>
  <c r="G17" i="115"/>
  <c r="H16" i="115"/>
  <c r="I16" i="115" s="1"/>
  <c r="J16" i="115" s="1"/>
  <c r="H17" i="113"/>
  <c r="I17" i="113" s="1"/>
  <c r="J17" i="113" s="1"/>
  <c r="G18" i="113"/>
  <c r="I9" i="112"/>
  <c r="J9" i="112" s="1"/>
  <c r="G10" i="112"/>
  <c r="G19" i="116" l="1"/>
  <c r="H18" i="116"/>
  <c r="I18" i="116" s="1"/>
  <c r="J18" i="116" s="1"/>
  <c r="G18" i="115"/>
  <c r="H17" i="115"/>
  <c r="I17" i="115" s="1"/>
  <c r="J17" i="115" s="1"/>
  <c r="G19" i="113"/>
  <c r="H18" i="113"/>
  <c r="I18" i="113" s="1"/>
  <c r="J18" i="113" s="1"/>
  <c r="H10" i="112"/>
  <c r="G11" i="112"/>
  <c r="H11" i="112" s="1"/>
  <c r="G20" i="116" l="1"/>
  <c r="H19" i="116"/>
  <c r="I19" i="116" s="1"/>
  <c r="J19" i="116" s="1"/>
  <c r="G19" i="115"/>
  <c r="H18" i="115"/>
  <c r="I18" i="115" s="1"/>
  <c r="J18" i="115" s="1"/>
  <c r="H19" i="113"/>
  <c r="I19" i="113" s="1"/>
  <c r="J19" i="113" s="1"/>
  <c r="G20" i="113"/>
  <c r="H20" i="113" s="1"/>
  <c r="I20" i="113" s="1"/>
  <c r="J20" i="113" s="1"/>
  <c r="I11" i="112"/>
  <c r="J11" i="112" s="1"/>
  <c r="I10" i="112"/>
  <c r="J10" i="112" s="1"/>
  <c r="G21" i="116" l="1"/>
  <c r="H20" i="116"/>
  <c r="I20" i="116" s="1"/>
  <c r="J20" i="116" s="1"/>
  <c r="H19" i="115"/>
  <c r="I19" i="115" s="1"/>
  <c r="J19" i="115" s="1"/>
  <c r="G20" i="115"/>
  <c r="G21" i="113"/>
  <c r="G12" i="112"/>
  <c r="H12" i="112" s="1"/>
  <c r="G22" i="116" l="1"/>
  <c r="H21" i="116"/>
  <c r="I21" i="116" s="1"/>
  <c r="J21" i="116" s="1"/>
  <c r="G21" i="115"/>
  <c r="H20" i="115"/>
  <c r="I20" i="115" s="1"/>
  <c r="J20" i="115" s="1"/>
  <c r="H21" i="113"/>
  <c r="I21" i="113" s="1"/>
  <c r="J21" i="113" s="1"/>
  <c r="G22" i="113"/>
  <c r="I12" i="112"/>
  <c r="J12" i="112" s="1"/>
  <c r="G13" i="112"/>
  <c r="G23" i="116" l="1"/>
  <c r="H22" i="116"/>
  <c r="I22" i="116" s="1"/>
  <c r="J22" i="116" s="1"/>
  <c r="G22" i="115"/>
  <c r="H21" i="115"/>
  <c r="I21" i="115" s="1"/>
  <c r="J21" i="115" s="1"/>
  <c r="H22" i="113"/>
  <c r="G23" i="113"/>
  <c r="H13" i="112"/>
  <c r="G14" i="112"/>
  <c r="H14" i="112" s="1"/>
  <c r="H23" i="116" l="1"/>
  <c r="I23" i="116" s="1"/>
  <c r="J23" i="116" s="1"/>
  <c r="G24" i="116"/>
  <c r="G23" i="115"/>
  <c r="H22" i="115"/>
  <c r="I22" i="115" s="1"/>
  <c r="J22" i="115" s="1"/>
  <c r="H23" i="113"/>
  <c r="I23" i="113" s="1"/>
  <c r="J23" i="113" s="1"/>
  <c r="G24" i="113"/>
  <c r="I22" i="113"/>
  <c r="I14" i="112"/>
  <c r="J14" i="112" s="1"/>
  <c r="I13" i="112"/>
  <c r="J13" i="112" s="1"/>
  <c r="G25" i="116" l="1"/>
  <c r="H24" i="116"/>
  <c r="I24" i="116" s="1"/>
  <c r="J24" i="116" s="1"/>
  <c r="H23" i="115"/>
  <c r="I23" i="115" s="1"/>
  <c r="J23" i="115" s="1"/>
  <c r="G24" i="115"/>
  <c r="J22" i="113"/>
  <c r="H24" i="113"/>
  <c r="G25" i="113"/>
  <c r="G15" i="112"/>
  <c r="H15" i="112" s="1"/>
  <c r="G26" i="116" l="1"/>
  <c r="H25" i="116"/>
  <c r="I25" i="116" s="1"/>
  <c r="J25" i="116" s="1"/>
  <c r="H24" i="115"/>
  <c r="I24" i="115" s="1"/>
  <c r="J24" i="115" s="1"/>
  <c r="G25" i="115"/>
  <c r="H25" i="113"/>
  <c r="I25" i="113" s="1"/>
  <c r="J25" i="113" s="1"/>
  <c r="G26" i="113"/>
  <c r="I24" i="113"/>
  <c r="I15" i="112"/>
  <c r="J15" i="112" s="1"/>
  <c r="G16" i="112"/>
  <c r="G27" i="116" l="1"/>
  <c r="H26" i="116"/>
  <c r="I26" i="116" s="1"/>
  <c r="J26" i="116" s="1"/>
  <c r="H25" i="115"/>
  <c r="I25" i="115" s="1"/>
  <c r="J25" i="115" s="1"/>
  <c r="G26" i="115"/>
  <c r="J24" i="113"/>
  <c r="H26" i="113"/>
  <c r="G27" i="113"/>
  <c r="H16" i="112"/>
  <c r="G17" i="112"/>
  <c r="H17" i="112" s="1"/>
  <c r="G28" i="116" l="1"/>
  <c r="H27" i="116"/>
  <c r="I27" i="116" s="1"/>
  <c r="J27" i="116" s="1"/>
  <c r="H26" i="115"/>
  <c r="I26" i="115" s="1"/>
  <c r="J26" i="115" s="1"/>
  <c r="G27" i="115"/>
  <c r="H27" i="113"/>
  <c r="I27" i="113" s="1"/>
  <c r="J27" i="113" s="1"/>
  <c r="G28" i="113"/>
  <c r="I26" i="113"/>
  <c r="I17" i="112"/>
  <c r="J17" i="112" s="1"/>
  <c r="I16" i="112"/>
  <c r="J16" i="112" s="1"/>
  <c r="G18" i="112"/>
  <c r="H18" i="112" s="1"/>
  <c r="G29" i="116" l="1"/>
  <c r="H28" i="116"/>
  <c r="I28" i="116" s="1"/>
  <c r="J28" i="116" s="1"/>
  <c r="G28" i="115"/>
  <c r="H27" i="115"/>
  <c r="I27" i="115" s="1"/>
  <c r="J27" i="115" s="1"/>
  <c r="G19" i="112"/>
  <c r="H19" i="112" s="1"/>
  <c r="J26" i="113"/>
  <c r="H28" i="113"/>
  <c r="G29" i="113"/>
  <c r="I18" i="112"/>
  <c r="J18" i="112" s="1"/>
  <c r="G30" i="116" l="1"/>
  <c r="H29" i="116"/>
  <c r="I29" i="116" s="1"/>
  <c r="J29" i="116" s="1"/>
  <c r="H28" i="115"/>
  <c r="I28" i="115" s="1"/>
  <c r="J28" i="115" s="1"/>
  <c r="G29" i="115"/>
  <c r="G20" i="112"/>
  <c r="H20" i="112" s="1"/>
  <c r="I28" i="113"/>
  <c r="H29" i="113"/>
  <c r="I29" i="113" s="1"/>
  <c r="J29" i="113" s="1"/>
  <c r="G30" i="113"/>
  <c r="I20" i="112"/>
  <c r="J20" i="112" s="1"/>
  <c r="I19" i="112"/>
  <c r="J19" i="112" s="1"/>
  <c r="G21" i="112"/>
  <c r="H21" i="112" s="1"/>
  <c r="G31" i="116" l="1"/>
  <c r="H30" i="116"/>
  <c r="I30" i="116" s="1"/>
  <c r="J30" i="116" s="1"/>
  <c r="H29" i="115"/>
  <c r="I29" i="115" s="1"/>
  <c r="J29" i="115" s="1"/>
  <c r="G30" i="115"/>
  <c r="H30" i="113"/>
  <c r="I30" i="113" s="1"/>
  <c r="J30" i="113" s="1"/>
  <c r="G31" i="113"/>
  <c r="J28" i="113"/>
  <c r="I21" i="112"/>
  <c r="J21" i="112" s="1"/>
  <c r="G22" i="112"/>
  <c r="H22" i="112" s="1"/>
  <c r="G32" i="116" l="1"/>
  <c r="H31" i="116"/>
  <c r="I31" i="116" s="1"/>
  <c r="J31" i="116" s="1"/>
  <c r="H30" i="115"/>
  <c r="I30" i="115" s="1"/>
  <c r="J30" i="115" s="1"/>
  <c r="G31" i="115"/>
  <c r="H31" i="113"/>
  <c r="I31" i="113" s="1"/>
  <c r="J31" i="113" s="1"/>
  <c r="G32" i="113"/>
  <c r="I22" i="112"/>
  <c r="J22" i="112" s="1"/>
  <c r="G23" i="112"/>
  <c r="G25" i="112" s="1"/>
  <c r="G33" i="116" l="1"/>
  <c r="H32" i="116"/>
  <c r="I32" i="116" s="1"/>
  <c r="J32" i="116" s="1"/>
  <c r="H31" i="115"/>
  <c r="I31" i="115" s="1"/>
  <c r="J31" i="115" s="1"/>
  <c r="G32" i="115"/>
  <c r="G33" i="113"/>
  <c r="H32" i="113"/>
  <c r="I32" i="113" s="1"/>
  <c r="J32" i="113" s="1"/>
  <c r="H23" i="112"/>
  <c r="G24" i="112"/>
  <c r="H24" i="112" s="1"/>
  <c r="H25" i="112"/>
  <c r="H33" i="116" l="1"/>
  <c r="I33" i="116" s="1"/>
  <c r="J33" i="116" s="1"/>
  <c r="G34" i="116"/>
  <c r="H32" i="115"/>
  <c r="I32" i="115" s="1"/>
  <c r="J32" i="115" s="1"/>
  <c r="G33" i="115"/>
  <c r="G34" i="113"/>
  <c r="H33" i="113"/>
  <c r="I33" i="113" s="1"/>
  <c r="J33" i="113" s="1"/>
  <c r="I25" i="112"/>
  <c r="J25" i="112" s="1"/>
  <c r="I24" i="112"/>
  <c r="J24" i="112" s="1"/>
  <c r="I23" i="112"/>
  <c r="J23" i="112" s="1"/>
  <c r="G26" i="112"/>
  <c r="H26" i="112" s="1"/>
  <c r="G35" i="116" l="1"/>
  <c r="H34" i="116"/>
  <c r="I34" i="116" s="1"/>
  <c r="J34" i="116" s="1"/>
  <c r="H33" i="115"/>
  <c r="I33" i="115" s="1"/>
  <c r="J33" i="115" s="1"/>
  <c r="G34" i="115"/>
  <c r="G35" i="113"/>
  <c r="H34" i="113"/>
  <c r="I34" i="113" s="1"/>
  <c r="J34" i="113" s="1"/>
  <c r="I26" i="112"/>
  <c r="J26" i="112" s="1"/>
  <c r="G27" i="112"/>
  <c r="H27" i="112" s="1"/>
  <c r="G36" i="116" l="1"/>
  <c r="H35" i="116"/>
  <c r="I35" i="116" s="1"/>
  <c r="J35" i="116" s="1"/>
  <c r="G35" i="115"/>
  <c r="H34" i="115"/>
  <c r="I34" i="115" s="1"/>
  <c r="J34" i="115" s="1"/>
  <c r="G36" i="113"/>
  <c r="H35" i="113"/>
  <c r="I35" i="113" s="1"/>
  <c r="J35" i="113" s="1"/>
  <c r="I27" i="112"/>
  <c r="J27" i="112" s="1"/>
  <c r="G28" i="112"/>
  <c r="G37" i="116" l="1"/>
  <c r="H36" i="116"/>
  <c r="I36" i="116" s="1"/>
  <c r="J36" i="116" s="1"/>
  <c r="G36" i="115"/>
  <c r="H35" i="115"/>
  <c r="I35" i="115" s="1"/>
  <c r="J35" i="115" s="1"/>
  <c r="G37" i="113"/>
  <c r="H36" i="113"/>
  <c r="I36" i="113" s="1"/>
  <c r="J36" i="113" s="1"/>
  <c r="H28" i="112"/>
  <c r="G29" i="112"/>
  <c r="G38" i="116" l="1"/>
  <c r="H37" i="116"/>
  <c r="I37" i="116" s="1"/>
  <c r="J37" i="116" s="1"/>
  <c r="G37" i="115"/>
  <c r="H36" i="115"/>
  <c r="I36" i="115" s="1"/>
  <c r="J36" i="115" s="1"/>
  <c r="G38" i="113"/>
  <c r="H37" i="113"/>
  <c r="I37" i="113" s="1"/>
  <c r="J37" i="113" s="1"/>
  <c r="I28" i="112"/>
  <c r="J28" i="112" s="1"/>
  <c r="H29" i="112"/>
  <c r="G30" i="112"/>
  <c r="G39" i="116" l="1"/>
  <c r="H38" i="116"/>
  <c r="I38" i="116" s="1"/>
  <c r="J38" i="116" s="1"/>
  <c r="G38" i="115"/>
  <c r="H37" i="115"/>
  <c r="I37" i="115" s="1"/>
  <c r="J37" i="115" s="1"/>
  <c r="G39" i="113"/>
  <c r="H38" i="113"/>
  <c r="I38" i="113" s="1"/>
  <c r="J38" i="113" s="1"/>
  <c r="I29" i="112"/>
  <c r="J29" i="112" s="1"/>
  <c r="H30" i="112"/>
  <c r="G31" i="112"/>
  <c r="G40" i="116" l="1"/>
  <c r="H39" i="116"/>
  <c r="I39" i="116" s="1"/>
  <c r="J39" i="116" s="1"/>
  <c r="G39" i="115"/>
  <c r="H38" i="115"/>
  <c r="I38" i="115" s="1"/>
  <c r="J38" i="115" s="1"/>
  <c r="G40" i="113"/>
  <c r="H39" i="113"/>
  <c r="I39" i="113" s="1"/>
  <c r="J39" i="113" s="1"/>
  <c r="I30" i="112"/>
  <c r="J30" i="112" s="1"/>
  <c r="G32" i="112"/>
  <c r="H31" i="112"/>
  <c r="G41" i="116" l="1"/>
  <c r="H40" i="116"/>
  <c r="I40" i="116" s="1"/>
  <c r="J40" i="116" s="1"/>
  <c r="G40" i="115"/>
  <c r="H39" i="115"/>
  <c r="I39" i="115" s="1"/>
  <c r="J39" i="115" s="1"/>
  <c r="G41" i="113"/>
  <c r="H40" i="113"/>
  <c r="I40" i="113" s="1"/>
  <c r="J40" i="113" s="1"/>
  <c r="I31" i="112"/>
  <c r="J31" i="112" s="1"/>
  <c r="H32" i="112"/>
  <c r="G33" i="112"/>
  <c r="H41" i="116" l="1"/>
  <c r="I41" i="116" s="1"/>
  <c r="J41" i="116" s="1"/>
  <c r="G42" i="116"/>
  <c r="G41" i="115"/>
  <c r="H40" i="115"/>
  <c r="I40" i="115" s="1"/>
  <c r="J40" i="115" s="1"/>
  <c r="H41" i="113"/>
  <c r="I41" i="113" s="1"/>
  <c r="J41" i="113" s="1"/>
  <c r="G42" i="113"/>
  <c r="I32" i="112"/>
  <c r="J32" i="112" s="1"/>
  <c r="G35" i="112"/>
  <c r="H33" i="112"/>
  <c r="G34" i="112"/>
  <c r="H34" i="112" s="1"/>
  <c r="H42" i="116" l="1"/>
  <c r="I42" i="116" s="1"/>
  <c r="J42" i="116" s="1"/>
  <c r="G43" i="116"/>
  <c r="H41" i="115"/>
  <c r="I41" i="115" s="1"/>
  <c r="J41" i="115" s="1"/>
  <c r="G42" i="115"/>
  <c r="G43" i="113"/>
  <c r="H42" i="113"/>
  <c r="I42" i="113" s="1"/>
  <c r="J42" i="113" s="1"/>
  <c r="I33" i="112"/>
  <c r="J33" i="112" s="1"/>
  <c r="I34" i="112"/>
  <c r="J34" i="112" s="1"/>
  <c r="G36" i="112"/>
  <c r="H35" i="112"/>
  <c r="G44" i="116" l="1"/>
  <c r="H43" i="116"/>
  <c r="I43" i="116" s="1"/>
  <c r="J43" i="116" s="1"/>
  <c r="G43" i="115"/>
  <c r="H42" i="115"/>
  <c r="I42" i="115" s="1"/>
  <c r="J42" i="115" s="1"/>
  <c r="G44" i="113"/>
  <c r="H43" i="113"/>
  <c r="I43" i="113" s="1"/>
  <c r="J43" i="113" s="1"/>
  <c r="I35" i="112"/>
  <c r="J35" i="112" s="1"/>
  <c r="G37" i="112"/>
  <c r="H36" i="112"/>
  <c r="G45" i="116" l="1"/>
  <c r="H44" i="116"/>
  <c r="I44" i="116" s="1"/>
  <c r="J44" i="116" s="1"/>
  <c r="G44" i="115"/>
  <c r="H43" i="115"/>
  <c r="I43" i="115" s="1"/>
  <c r="J43" i="115" s="1"/>
  <c r="G45" i="113"/>
  <c r="H44" i="113"/>
  <c r="I44" i="113" s="1"/>
  <c r="J44" i="113" s="1"/>
  <c r="I36" i="112"/>
  <c r="J36" i="112" s="1"/>
  <c r="G38" i="112"/>
  <c r="H37" i="112"/>
  <c r="G46" i="116" l="1"/>
  <c r="H45" i="116"/>
  <c r="I45" i="116" s="1"/>
  <c r="J45" i="116" s="1"/>
  <c r="G45" i="115"/>
  <c r="H44" i="115"/>
  <c r="I44" i="115" s="1"/>
  <c r="J44" i="115" s="1"/>
  <c r="G46" i="113"/>
  <c r="H45" i="113"/>
  <c r="I45" i="113" s="1"/>
  <c r="J45" i="113" s="1"/>
  <c r="I37" i="112"/>
  <c r="J37" i="112" s="1"/>
  <c r="G39" i="112"/>
  <c r="H38" i="112"/>
  <c r="G47" i="116" l="1"/>
  <c r="H46" i="116"/>
  <c r="I46" i="116" s="1"/>
  <c r="J46" i="116" s="1"/>
  <c r="G46" i="115"/>
  <c r="H45" i="115"/>
  <c r="I45" i="115" s="1"/>
  <c r="J45" i="115" s="1"/>
  <c r="G47" i="113"/>
  <c r="H46" i="113"/>
  <c r="I46" i="113" s="1"/>
  <c r="J46" i="113" s="1"/>
  <c r="I38" i="112"/>
  <c r="J38" i="112" s="1"/>
  <c r="H39" i="112"/>
  <c r="G40" i="112"/>
  <c r="G48" i="116" l="1"/>
  <c r="H47" i="116"/>
  <c r="I47" i="116" s="1"/>
  <c r="J47" i="116" s="1"/>
  <c r="G47" i="115"/>
  <c r="H46" i="115"/>
  <c r="I46" i="115" s="1"/>
  <c r="J46" i="115" s="1"/>
  <c r="G48" i="113"/>
  <c r="H47" i="113"/>
  <c r="I47" i="113" s="1"/>
  <c r="J47" i="113" s="1"/>
  <c r="I39" i="112"/>
  <c r="J39" i="112" s="1"/>
  <c r="G41" i="112"/>
  <c r="H40" i="112"/>
  <c r="G49" i="116" l="1"/>
  <c r="H48" i="116"/>
  <c r="I48" i="116" s="1"/>
  <c r="J48" i="116" s="1"/>
  <c r="G48" i="115"/>
  <c r="H47" i="115"/>
  <c r="I47" i="115" s="1"/>
  <c r="J47" i="115" s="1"/>
  <c r="G49" i="113"/>
  <c r="H48" i="113"/>
  <c r="I48" i="113" s="1"/>
  <c r="J48" i="113" s="1"/>
  <c r="I40" i="112"/>
  <c r="J40" i="112" s="1"/>
  <c r="H41" i="112"/>
  <c r="G42" i="112"/>
  <c r="G50" i="116" l="1"/>
  <c r="H49" i="116"/>
  <c r="I49" i="116" s="1"/>
  <c r="J49" i="116" s="1"/>
  <c r="G49" i="115"/>
  <c r="H48" i="115"/>
  <c r="I48" i="115" s="1"/>
  <c r="J48" i="115" s="1"/>
  <c r="G50" i="113"/>
  <c r="H49" i="113"/>
  <c r="I49" i="113" s="1"/>
  <c r="J49" i="113" s="1"/>
  <c r="I41" i="112"/>
  <c r="J41" i="112" s="1"/>
  <c r="H42" i="112"/>
  <c r="G43" i="112"/>
  <c r="H50" i="116" l="1"/>
  <c r="I50" i="116" s="1"/>
  <c r="J50" i="116" s="1"/>
  <c r="G51" i="116"/>
  <c r="H49" i="115"/>
  <c r="I49" i="115" s="1"/>
  <c r="J49" i="115" s="1"/>
  <c r="G50" i="115"/>
  <c r="G51" i="113"/>
  <c r="H50" i="113"/>
  <c r="I50" i="113" s="1"/>
  <c r="J50" i="113" s="1"/>
  <c r="I42" i="112"/>
  <c r="J42" i="112" s="1"/>
  <c r="G45" i="112"/>
  <c r="G44" i="112"/>
  <c r="H44" i="112" s="1"/>
  <c r="H43" i="112"/>
  <c r="H51" i="116" l="1"/>
  <c r="I51" i="116" s="1"/>
  <c r="J51" i="116" s="1"/>
  <c r="G52" i="116"/>
  <c r="G51" i="115"/>
  <c r="H50" i="115"/>
  <c r="I50" i="115" s="1"/>
  <c r="J50" i="115" s="1"/>
  <c r="H51" i="113"/>
  <c r="I51" i="113" s="1"/>
  <c r="J51" i="113" s="1"/>
  <c r="G52" i="113"/>
  <c r="I44" i="112"/>
  <c r="J44" i="112" s="1"/>
  <c r="I43" i="112"/>
  <c r="J43" i="112" s="1"/>
  <c r="G46" i="112"/>
  <c r="H45" i="112"/>
  <c r="G53" i="116" l="1"/>
  <c r="H52" i="116"/>
  <c r="I52" i="116" s="1"/>
  <c r="J52" i="116" s="1"/>
  <c r="G52" i="115"/>
  <c r="H51" i="115"/>
  <c r="I51" i="115" s="1"/>
  <c r="J51" i="115" s="1"/>
  <c r="G53" i="113"/>
  <c r="H52" i="113"/>
  <c r="I52" i="113" s="1"/>
  <c r="J52" i="113" s="1"/>
  <c r="I45" i="112"/>
  <c r="J45" i="112" s="1"/>
  <c r="G47" i="112"/>
  <c r="H46" i="112"/>
  <c r="G54" i="116" l="1"/>
  <c r="H53" i="116"/>
  <c r="I53" i="116" s="1"/>
  <c r="J53" i="116" s="1"/>
  <c r="G53" i="115"/>
  <c r="H52" i="115"/>
  <c r="I52" i="115" s="1"/>
  <c r="J52" i="115" s="1"/>
  <c r="G54" i="113"/>
  <c r="H53" i="113"/>
  <c r="I53" i="113" s="1"/>
  <c r="J53" i="113" s="1"/>
  <c r="I46" i="112"/>
  <c r="J46" i="112" s="1"/>
  <c r="G48" i="112"/>
  <c r="H47" i="112"/>
  <c r="G55" i="116" l="1"/>
  <c r="H54" i="116"/>
  <c r="I54" i="116" s="1"/>
  <c r="J54" i="116" s="1"/>
  <c r="G54" i="115"/>
  <c r="H53" i="115"/>
  <c r="I53" i="115" s="1"/>
  <c r="J53" i="115" s="1"/>
  <c r="G55" i="113"/>
  <c r="H54" i="113"/>
  <c r="I54" i="113" s="1"/>
  <c r="J54" i="113" s="1"/>
  <c r="I47" i="112"/>
  <c r="J47" i="112" s="1"/>
  <c r="G49" i="112"/>
  <c r="H48" i="112"/>
  <c r="G56" i="116" l="1"/>
  <c r="H55" i="116"/>
  <c r="I55" i="116" s="1"/>
  <c r="J55" i="116" s="1"/>
  <c r="G55" i="115"/>
  <c r="H54" i="115"/>
  <c r="I54" i="115" s="1"/>
  <c r="J54" i="115" s="1"/>
  <c r="G56" i="113"/>
  <c r="H55" i="113"/>
  <c r="I55" i="113" s="1"/>
  <c r="J55" i="113" s="1"/>
  <c r="I48" i="112"/>
  <c r="J48" i="112" s="1"/>
  <c r="G50" i="112"/>
  <c r="H49" i="112"/>
  <c r="G57" i="116" l="1"/>
  <c r="H56" i="116"/>
  <c r="I56" i="116" s="1"/>
  <c r="J56" i="116" s="1"/>
  <c r="G56" i="115"/>
  <c r="H55" i="115"/>
  <c r="I55" i="115" s="1"/>
  <c r="J55" i="115" s="1"/>
  <c r="G57" i="113"/>
  <c r="H56" i="113"/>
  <c r="I56" i="113" s="1"/>
  <c r="J56" i="113" s="1"/>
  <c r="I49" i="112"/>
  <c r="J49" i="112" s="1"/>
  <c r="H50" i="112"/>
  <c r="G51" i="112"/>
  <c r="G58" i="116" l="1"/>
  <c r="H57" i="116"/>
  <c r="I57" i="116" s="1"/>
  <c r="J57" i="116" s="1"/>
  <c r="G57" i="115"/>
  <c r="H56" i="115"/>
  <c r="I56" i="115" s="1"/>
  <c r="J56" i="115" s="1"/>
  <c r="G58" i="113"/>
  <c r="H57" i="113"/>
  <c r="I57" i="113" s="1"/>
  <c r="J57" i="113" s="1"/>
  <c r="I50" i="112"/>
  <c r="J50" i="112" s="1"/>
  <c r="G52" i="112"/>
  <c r="H51" i="112"/>
  <c r="G59" i="116" l="1"/>
  <c r="H58" i="116"/>
  <c r="I58" i="116" s="1"/>
  <c r="J58" i="116" s="1"/>
  <c r="H57" i="115"/>
  <c r="I57" i="115" s="1"/>
  <c r="J57" i="115" s="1"/>
  <c r="G58" i="115"/>
  <c r="G59" i="113"/>
  <c r="H58" i="113"/>
  <c r="I58" i="113" s="1"/>
  <c r="J58" i="113" s="1"/>
  <c r="I51" i="112"/>
  <c r="J51" i="112" s="1"/>
  <c r="H52" i="112"/>
  <c r="G53" i="112"/>
  <c r="H59" i="116" l="1"/>
  <c r="I59" i="116" s="1"/>
  <c r="J59" i="116" s="1"/>
  <c r="G60" i="116"/>
  <c r="G59" i="115"/>
  <c r="H58" i="115"/>
  <c r="I58" i="115" s="1"/>
  <c r="J58" i="115" s="1"/>
  <c r="G60" i="113"/>
  <c r="H59" i="113"/>
  <c r="I59" i="113" s="1"/>
  <c r="J59" i="113" s="1"/>
  <c r="I52" i="112"/>
  <c r="J52" i="112" s="1"/>
  <c r="G55" i="112"/>
  <c r="H53" i="112"/>
  <c r="G54" i="112"/>
  <c r="H54" i="112" s="1"/>
  <c r="G61" i="116" l="1"/>
  <c r="H60" i="116"/>
  <c r="I60" i="116" s="1"/>
  <c r="J60" i="116" s="1"/>
  <c r="G60" i="115"/>
  <c r="H59" i="115"/>
  <c r="I59" i="115" s="1"/>
  <c r="J59" i="115" s="1"/>
  <c r="G61" i="113"/>
  <c r="H60" i="113"/>
  <c r="I60" i="113" s="1"/>
  <c r="J60" i="113" s="1"/>
  <c r="I53" i="112"/>
  <c r="J53" i="112" s="1"/>
  <c r="I54" i="112"/>
  <c r="J54" i="112" s="1"/>
  <c r="G56" i="112"/>
  <c r="H55" i="112"/>
  <c r="G62" i="116" l="1"/>
  <c r="H61" i="116"/>
  <c r="I61" i="116" s="1"/>
  <c r="J61" i="116" s="1"/>
  <c r="G61" i="115"/>
  <c r="H60" i="115"/>
  <c r="I60" i="115" s="1"/>
  <c r="J60" i="115" s="1"/>
  <c r="H61" i="113"/>
  <c r="I61" i="113" s="1"/>
  <c r="J61" i="113" s="1"/>
  <c r="G62" i="113"/>
  <c r="I55" i="112"/>
  <c r="J55" i="112" s="1"/>
  <c r="G57" i="112"/>
  <c r="H56" i="112"/>
  <c r="G63" i="116" l="1"/>
  <c r="H62" i="116"/>
  <c r="I62" i="116" s="1"/>
  <c r="J62" i="116" s="1"/>
  <c r="G62" i="115"/>
  <c r="H61" i="115"/>
  <c r="I61" i="115" s="1"/>
  <c r="J61" i="115" s="1"/>
  <c r="G63" i="113"/>
  <c r="H62" i="113"/>
  <c r="I62" i="113" s="1"/>
  <c r="J62" i="113" s="1"/>
  <c r="I56" i="112"/>
  <c r="J56" i="112" s="1"/>
  <c r="G58" i="112"/>
  <c r="H57" i="112"/>
  <c r="G64" i="116" l="1"/>
  <c r="H63" i="116"/>
  <c r="I63" i="116" s="1"/>
  <c r="J63" i="116" s="1"/>
  <c r="G63" i="115"/>
  <c r="H62" i="115"/>
  <c r="I62" i="115" s="1"/>
  <c r="J62" i="115" s="1"/>
  <c r="G64" i="113"/>
  <c r="H63" i="113"/>
  <c r="I63" i="113" s="1"/>
  <c r="J63" i="113" s="1"/>
  <c r="I57" i="112"/>
  <c r="J57" i="112" s="1"/>
  <c r="G59" i="112"/>
  <c r="H58" i="112"/>
  <c r="G65" i="116" l="1"/>
  <c r="H64" i="116"/>
  <c r="I64" i="116" s="1"/>
  <c r="J64" i="116" s="1"/>
  <c r="G64" i="115"/>
  <c r="H63" i="115"/>
  <c r="I63" i="115" s="1"/>
  <c r="J63" i="115" s="1"/>
  <c r="G65" i="113"/>
  <c r="H64" i="113"/>
  <c r="I64" i="113" s="1"/>
  <c r="J64" i="113" s="1"/>
  <c r="I58" i="112"/>
  <c r="J58" i="112" s="1"/>
  <c r="G60" i="112"/>
  <c r="H59" i="112"/>
  <c r="G66" i="116" l="1"/>
  <c r="H65" i="116"/>
  <c r="I65" i="116" s="1"/>
  <c r="J65" i="116" s="1"/>
  <c r="G65" i="115"/>
  <c r="H64" i="115"/>
  <c r="I64" i="115" s="1"/>
  <c r="J64" i="115" s="1"/>
  <c r="G66" i="113"/>
  <c r="H65" i="113"/>
  <c r="I65" i="113" s="1"/>
  <c r="J65" i="113" s="1"/>
  <c r="I59" i="112"/>
  <c r="J59" i="112" s="1"/>
  <c r="G61" i="112"/>
  <c r="H60" i="112"/>
  <c r="G67" i="116" l="1"/>
  <c r="H66" i="116"/>
  <c r="I66" i="116" s="1"/>
  <c r="J66" i="116" s="1"/>
  <c r="H65" i="115"/>
  <c r="I65" i="115" s="1"/>
  <c r="J65" i="115" s="1"/>
  <c r="G66" i="115"/>
  <c r="G67" i="113"/>
  <c r="H66" i="113"/>
  <c r="I66" i="113" s="1"/>
  <c r="J66" i="113" s="1"/>
  <c r="I60" i="112"/>
  <c r="J60" i="112" s="1"/>
  <c r="H61" i="112"/>
  <c r="G62" i="112"/>
  <c r="G68" i="116" l="1"/>
  <c r="H67" i="116"/>
  <c r="I67" i="116" s="1"/>
  <c r="J67" i="116" s="1"/>
  <c r="G67" i="115"/>
  <c r="H66" i="115"/>
  <c r="I66" i="115" s="1"/>
  <c r="J66" i="115" s="1"/>
  <c r="G68" i="113"/>
  <c r="H67" i="113"/>
  <c r="I67" i="113" s="1"/>
  <c r="J67" i="113" s="1"/>
  <c r="I61" i="112"/>
  <c r="J61" i="112" s="1"/>
  <c r="G63" i="112"/>
  <c r="H62" i="112"/>
  <c r="H68" i="116" l="1"/>
  <c r="I68" i="116" s="1"/>
  <c r="J68" i="116" s="1"/>
  <c r="G69" i="116"/>
  <c r="G68" i="115"/>
  <c r="H67" i="115"/>
  <c r="I67" i="115" s="1"/>
  <c r="J67" i="115" s="1"/>
  <c r="G69" i="113"/>
  <c r="H68" i="113"/>
  <c r="I68" i="113" s="1"/>
  <c r="J68" i="113" s="1"/>
  <c r="I62" i="112"/>
  <c r="J62" i="112" s="1"/>
  <c r="G65" i="112"/>
  <c r="G64" i="112"/>
  <c r="H64" i="112" s="1"/>
  <c r="H63" i="112"/>
  <c r="H69" i="116" l="1"/>
  <c r="I69" i="116" s="1"/>
  <c r="J69" i="116" s="1"/>
  <c r="G70" i="116"/>
  <c r="G69" i="115"/>
  <c r="H68" i="115"/>
  <c r="I68" i="115" s="1"/>
  <c r="J68" i="115" s="1"/>
  <c r="G70" i="113"/>
  <c r="H69" i="113"/>
  <c r="I69" i="113" s="1"/>
  <c r="J69" i="113" s="1"/>
  <c r="I64" i="112"/>
  <c r="J64" i="112" s="1"/>
  <c r="I63" i="112"/>
  <c r="J63" i="112" s="1"/>
  <c r="G66" i="112"/>
  <c r="H65" i="112"/>
  <c r="H70" i="116" l="1"/>
  <c r="I70" i="116" s="1"/>
  <c r="J70" i="116" s="1"/>
  <c r="G71" i="116"/>
  <c r="G70" i="115"/>
  <c r="H69" i="115"/>
  <c r="I69" i="115" s="1"/>
  <c r="J69" i="115" s="1"/>
  <c r="G71" i="113"/>
  <c r="H70" i="113"/>
  <c r="I70" i="113" s="1"/>
  <c r="J70" i="113" s="1"/>
  <c r="I65" i="112"/>
  <c r="J65" i="112" s="1"/>
  <c r="G67" i="112"/>
  <c r="H66" i="112"/>
  <c r="G72" i="116" l="1"/>
  <c r="H71" i="116"/>
  <c r="I71" i="116" s="1"/>
  <c r="J71" i="116" s="1"/>
  <c r="G71" i="115"/>
  <c r="H70" i="115"/>
  <c r="I70" i="115" s="1"/>
  <c r="J70" i="115" s="1"/>
  <c r="H71" i="113"/>
  <c r="I71" i="113" s="1"/>
  <c r="J71" i="113" s="1"/>
  <c r="G72" i="113"/>
  <c r="I66" i="112"/>
  <c r="J66" i="112" s="1"/>
  <c r="G68" i="112"/>
  <c r="H67" i="112"/>
  <c r="G73" i="116" l="1"/>
  <c r="H72" i="116"/>
  <c r="I72" i="116" s="1"/>
  <c r="J72" i="116" s="1"/>
  <c r="G72" i="115"/>
  <c r="H71" i="115"/>
  <c r="I71" i="115" s="1"/>
  <c r="J71" i="115" s="1"/>
  <c r="G73" i="113"/>
  <c r="H72" i="113"/>
  <c r="I72" i="113" s="1"/>
  <c r="J72" i="113" s="1"/>
  <c r="I67" i="112"/>
  <c r="J67" i="112" s="1"/>
  <c r="G69" i="112"/>
  <c r="H68" i="112"/>
  <c r="I68" i="112" s="1"/>
  <c r="G74" i="116" l="1"/>
  <c r="H73" i="116"/>
  <c r="I73" i="116" s="1"/>
  <c r="J73" i="116" s="1"/>
  <c r="G73" i="115"/>
  <c r="H72" i="115"/>
  <c r="I72" i="115" s="1"/>
  <c r="J72" i="115" s="1"/>
  <c r="G74" i="113"/>
  <c r="H73" i="113"/>
  <c r="I73" i="113" s="1"/>
  <c r="J73" i="113" s="1"/>
  <c r="G70" i="112"/>
  <c r="H69" i="112"/>
  <c r="G75" i="116" l="1"/>
  <c r="H74" i="116"/>
  <c r="I74" i="116" s="1"/>
  <c r="J74" i="116" s="1"/>
  <c r="H73" i="115"/>
  <c r="I73" i="115" s="1"/>
  <c r="J73" i="115" s="1"/>
  <c r="G74" i="115"/>
  <c r="G75" i="113"/>
  <c r="H74" i="113"/>
  <c r="I74" i="113" s="1"/>
  <c r="J74" i="113" s="1"/>
  <c r="I69" i="112"/>
  <c r="J69" i="112" s="1"/>
  <c r="G71" i="112"/>
  <c r="H70" i="112"/>
  <c r="J68" i="112"/>
  <c r="G76" i="116" l="1"/>
  <c r="H75" i="116"/>
  <c r="I75" i="116" s="1"/>
  <c r="J75" i="116" s="1"/>
  <c r="G75" i="115"/>
  <c r="H74" i="115"/>
  <c r="I74" i="115" s="1"/>
  <c r="J74" i="115" s="1"/>
  <c r="G76" i="113"/>
  <c r="H75" i="113"/>
  <c r="I75" i="113" s="1"/>
  <c r="J75" i="113" s="1"/>
  <c r="I70" i="112"/>
  <c r="J70" i="112" s="1"/>
  <c r="H71" i="112"/>
  <c r="I71" i="112" s="1"/>
  <c r="G72" i="112"/>
  <c r="G77" i="116" l="1"/>
  <c r="H76" i="116"/>
  <c r="I76" i="116" s="1"/>
  <c r="J76" i="116" s="1"/>
  <c r="G76" i="115"/>
  <c r="H75" i="115"/>
  <c r="I75" i="115" s="1"/>
  <c r="J75" i="115" s="1"/>
  <c r="G77" i="113"/>
  <c r="H76" i="113"/>
  <c r="I76" i="113" s="1"/>
  <c r="J76" i="113" s="1"/>
  <c r="G73" i="112"/>
  <c r="H72" i="112"/>
  <c r="G78" i="116" l="1"/>
  <c r="H77" i="116"/>
  <c r="I77" i="116" s="1"/>
  <c r="J77" i="116" s="1"/>
  <c r="G77" i="115"/>
  <c r="H76" i="115"/>
  <c r="I76" i="115" s="1"/>
  <c r="J76" i="115" s="1"/>
  <c r="G78" i="113"/>
  <c r="H77" i="113"/>
  <c r="I77" i="113" s="1"/>
  <c r="J77" i="113" s="1"/>
  <c r="I72" i="112"/>
  <c r="J72" i="112" s="1"/>
  <c r="J71" i="112"/>
  <c r="G75" i="112"/>
  <c r="H73" i="112"/>
  <c r="I73" i="112" s="1"/>
  <c r="G74" i="112"/>
  <c r="H74" i="112" s="1"/>
  <c r="G79" i="116" l="1"/>
  <c r="H78" i="116"/>
  <c r="I78" i="116" s="1"/>
  <c r="J78" i="116" s="1"/>
  <c r="G78" i="115"/>
  <c r="H77" i="115"/>
  <c r="I77" i="115" s="1"/>
  <c r="J77" i="115" s="1"/>
  <c r="G79" i="113"/>
  <c r="H78" i="113"/>
  <c r="I78" i="113" s="1"/>
  <c r="J78" i="113" s="1"/>
  <c r="I74" i="112"/>
  <c r="J74" i="112" s="1"/>
  <c r="G76" i="112"/>
  <c r="H75" i="112"/>
  <c r="G80" i="116" l="1"/>
  <c r="H79" i="116"/>
  <c r="I79" i="116" s="1"/>
  <c r="J79" i="116" s="1"/>
  <c r="G79" i="115"/>
  <c r="H78" i="115"/>
  <c r="I78" i="115" s="1"/>
  <c r="J78" i="115" s="1"/>
  <c r="G80" i="113"/>
  <c r="H79" i="113"/>
  <c r="I79" i="113" s="1"/>
  <c r="J79" i="113" s="1"/>
  <c r="I75" i="112"/>
  <c r="J75" i="112" s="1"/>
  <c r="G77" i="112"/>
  <c r="H76" i="112"/>
  <c r="J73" i="112"/>
  <c r="G81" i="116" l="1"/>
  <c r="H80" i="116"/>
  <c r="I80" i="116" s="1"/>
  <c r="J80" i="116" s="1"/>
  <c r="H79" i="115"/>
  <c r="I79" i="115" s="1"/>
  <c r="J79" i="115" s="1"/>
  <c r="G80" i="115"/>
  <c r="G81" i="113"/>
  <c r="H80" i="113"/>
  <c r="I80" i="113" s="1"/>
  <c r="J80" i="113" s="1"/>
  <c r="I76" i="112"/>
  <c r="J76" i="112" s="1"/>
  <c r="G78" i="112"/>
  <c r="H77" i="112"/>
  <c r="H81" i="116" l="1"/>
  <c r="I81" i="116" s="1"/>
  <c r="J81" i="116" s="1"/>
  <c r="G82" i="116"/>
  <c r="G81" i="115"/>
  <c r="H80" i="115"/>
  <c r="I80" i="115" s="1"/>
  <c r="J80" i="115" s="1"/>
  <c r="H81" i="113"/>
  <c r="I81" i="113" s="1"/>
  <c r="J81" i="113" s="1"/>
  <c r="G82" i="113"/>
  <c r="I77" i="112"/>
  <c r="J77" i="112" s="1"/>
  <c r="H78" i="112"/>
  <c r="G79" i="112"/>
  <c r="G83" i="116" l="1"/>
  <c r="H82" i="116"/>
  <c r="I82" i="116" s="1"/>
  <c r="J82" i="116" s="1"/>
  <c r="G82" i="115"/>
  <c r="H81" i="115"/>
  <c r="I81" i="115" s="1"/>
  <c r="J81" i="115" s="1"/>
  <c r="G83" i="113"/>
  <c r="H82" i="113"/>
  <c r="I82" i="113" s="1"/>
  <c r="J82" i="113" s="1"/>
  <c r="I78" i="112"/>
  <c r="J78" i="112" s="1"/>
  <c r="G80" i="112"/>
  <c r="H79" i="112"/>
  <c r="G84" i="116" l="1"/>
  <c r="H83" i="116"/>
  <c r="I83" i="116" s="1"/>
  <c r="J83" i="116" s="1"/>
  <c r="G83" i="115"/>
  <c r="H82" i="115"/>
  <c r="I82" i="115" s="1"/>
  <c r="J82" i="115" s="1"/>
  <c r="G84" i="113"/>
  <c r="H83" i="113"/>
  <c r="I83" i="113" s="1"/>
  <c r="J83" i="113" s="1"/>
  <c r="I79" i="112"/>
  <c r="J79" i="112" s="1"/>
  <c r="H80" i="112"/>
  <c r="G81" i="112"/>
  <c r="G85" i="116" l="1"/>
  <c r="H84" i="116"/>
  <c r="I84" i="116" s="1"/>
  <c r="J84" i="116" s="1"/>
  <c r="G84" i="115"/>
  <c r="H83" i="115"/>
  <c r="I83" i="115" s="1"/>
  <c r="J83" i="115" s="1"/>
  <c r="G85" i="113"/>
  <c r="H84" i="113"/>
  <c r="I84" i="113" s="1"/>
  <c r="J84" i="113" s="1"/>
  <c r="I80" i="112"/>
  <c r="J80" i="112" s="1"/>
  <c r="H81" i="112"/>
  <c r="G82" i="112"/>
  <c r="G86" i="116" l="1"/>
  <c r="H85" i="116"/>
  <c r="I85" i="116" s="1"/>
  <c r="J85" i="116" s="1"/>
  <c r="G85" i="115"/>
  <c r="H84" i="115"/>
  <c r="I84" i="115" s="1"/>
  <c r="J84" i="115" s="1"/>
  <c r="G86" i="113"/>
  <c r="H85" i="113"/>
  <c r="I85" i="113" s="1"/>
  <c r="J85" i="113" s="1"/>
  <c r="I81" i="112"/>
  <c r="J81" i="112" s="1"/>
  <c r="H82" i="112"/>
  <c r="G83" i="112"/>
  <c r="G87" i="116" l="1"/>
  <c r="H86" i="116"/>
  <c r="I86" i="116" s="1"/>
  <c r="J86" i="116" s="1"/>
  <c r="G86" i="115"/>
  <c r="H85" i="115"/>
  <c r="I85" i="115" s="1"/>
  <c r="J85" i="115" s="1"/>
  <c r="G87" i="113"/>
  <c r="H86" i="113"/>
  <c r="I86" i="113" s="1"/>
  <c r="J86" i="113" s="1"/>
  <c r="I82" i="112"/>
  <c r="J82" i="112" s="1"/>
  <c r="G85" i="112"/>
  <c r="G84" i="112"/>
  <c r="H84" i="112" s="1"/>
  <c r="H83" i="112"/>
  <c r="G88" i="116" l="1"/>
  <c r="H87" i="116"/>
  <c r="I87" i="116" s="1"/>
  <c r="J87" i="116" s="1"/>
  <c r="G87" i="115"/>
  <c r="H86" i="115"/>
  <c r="I86" i="115" s="1"/>
  <c r="J86" i="115" s="1"/>
  <c r="G88" i="113"/>
  <c r="H87" i="113"/>
  <c r="I87" i="113" s="1"/>
  <c r="J87" i="113" s="1"/>
  <c r="I84" i="112"/>
  <c r="J84" i="112" s="1"/>
  <c r="I83" i="112"/>
  <c r="J83" i="112" s="1"/>
  <c r="G86" i="112"/>
  <c r="H85" i="112"/>
  <c r="G89" i="116" l="1"/>
  <c r="H88" i="116"/>
  <c r="I88" i="116" s="1"/>
  <c r="J88" i="116" s="1"/>
  <c r="H87" i="115"/>
  <c r="I87" i="115" s="1"/>
  <c r="J87" i="115" s="1"/>
  <c r="G88" i="115"/>
  <c r="H88" i="113"/>
  <c r="I88" i="113" s="1"/>
  <c r="J88" i="113" s="1"/>
  <c r="G89" i="113"/>
  <c r="I85" i="112"/>
  <c r="J85" i="112" s="1"/>
  <c r="G87" i="112"/>
  <c r="H86" i="112"/>
  <c r="G90" i="116" l="1"/>
  <c r="H89" i="116"/>
  <c r="I89" i="116" s="1"/>
  <c r="J89" i="116" s="1"/>
  <c r="G89" i="115"/>
  <c r="H88" i="115"/>
  <c r="I88" i="115" s="1"/>
  <c r="J88" i="115" s="1"/>
  <c r="G90" i="113"/>
  <c r="H89" i="113"/>
  <c r="I89" i="113" s="1"/>
  <c r="J89" i="113" s="1"/>
  <c r="I86" i="112"/>
  <c r="J86" i="112" s="1"/>
  <c r="G88" i="112"/>
  <c r="H87" i="112"/>
  <c r="G91" i="116" l="1"/>
  <c r="H90" i="116"/>
  <c r="I90" i="116" s="1"/>
  <c r="J90" i="116" s="1"/>
  <c r="G90" i="115"/>
  <c r="H89" i="115"/>
  <c r="I89" i="115" s="1"/>
  <c r="J89" i="115" s="1"/>
  <c r="G91" i="113"/>
  <c r="H90" i="113"/>
  <c r="I90" i="113" s="1"/>
  <c r="J90" i="113" s="1"/>
  <c r="I87" i="112"/>
  <c r="J87" i="112" s="1"/>
  <c r="G89" i="112"/>
  <c r="H88" i="112"/>
  <c r="G92" i="116" l="1"/>
  <c r="H91" i="116"/>
  <c r="I91" i="116" s="1"/>
  <c r="J91" i="116" s="1"/>
  <c r="G91" i="115"/>
  <c r="H90" i="115"/>
  <c r="I90" i="115" s="1"/>
  <c r="J90" i="115" s="1"/>
  <c r="G92" i="113"/>
  <c r="H91" i="113"/>
  <c r="I91" i="113" s="1"/>
  <c r="J91" i="113" s="1"/>
  <c r="I88" i="112"/>
  <c r="J88" i="112" s="1"/>
  <c r="G90" i="112"/>
  <c r="H89" i="112"/>
  <c r="H92" i="116" l="1"/>
  <c r="I92" i="116" s="1"/>
  <c r="J92" i="116" s="1"/>
  <c r="G93" i="116"/>
  <c r="G92" i="115"/>
  <c r="H91" i="115"/>
  <c r="I91" i="115" s="1"/>
  <c r="J91" i="115" s="1"/>
  <c r="G93" i="113"/>
  <c r="H92" i="113"/>
  <c r="I92" i="113" s="1"/>
  <c r="J92" i="113" s="1"/>
  <c r="I89" i="112"/>
  <c r="J89" i="112" s="1"/>
  <c r="G92" i="112"/>
  <c r="H90" i="112"/>
  <c r="G91" i="112"/>
  <c r="H91" i="112" s="1"/>
  <c r="G94" i="116" l="1"/>
  <c r="H93" i="116"/>
  <c r="I93" i="116" s="1"/>
  <c r="J93" i="116" s="1"/>
  <c r="G93" i="115"/>
  <c r="H92" i="115"/>
  <c r="I92" i="115" s="1"/>
  <c r="J92" i="115" s="1"/>
  <c r="G94" i="113"/>
  <c r="H93" i="113"/>
  <c r="I93" i="113" s="1"/>
  <c r="J93" i="113" s="1"/>
  <c r="I90" i="112"/>
  <c r="J90" i="112" s="1"/>
  <c r="I91" i="112"/>
  <c r="J91" i="112" s="1"/>
  <c r="G93" i="112"/>
  <c r="H92" i="112"/>
  <c r="G95" i="116" l="1"/>
  <c r="H94" i="116"/>
  <c r="I94" i="116" s="1"/>
  <c r="J94" i="116" s="1"/>
  <c r="G94" i="115"/>
  <c r="H93" i="115"/>
  <c r="I93" i="115" s="1"/>
  <c r="J93" i="115" s="1"/>
  <c r="G95" i="113"/>
  <c r="H94" i="113"/>
  <c r="I94" i="113" s="1"/>
  <c r="J94" i="113" s="1"/>
  <c r="I92" i="112"/>
  <c r="J92" i="112" s="1"/>
  <c r="G94" i="112"/>
  <c r="H93" i="112"/>
  <c r="G96" i="116" l="1"/>
  <c r="H95" i="116"/>
  <c r="I95" i="116" s="1"/>
  <c r="J95" i="116" s="1"/>
  <c r="G95" i="115"/>
  <c r="H94" i="115"/>
  <c r="I94" i="115" s="1"/>
  <c r="J94" i="115" s="1"/>
  <c r="G96" i="113"/>
  <c r="H95" i="113"/>
  <c r="I95" i="113" s="1"/>
  <c r="J95" i="113" s="1"/>
  <c r="I93" i="112"/>
  <c r="J93" i="112" s="1"/>
  <c r="G95" i="112"/>
  <c r="H94" i="112"/>
  <c r="G97" i="116" l="1"/>
  <c r="H96" i="116"/>
  <c r="I96" i="116" s="1"/>
  <c r="J96" i="116" s="1"/>
  <c r="H95" i="115"/>
  <c r="I95" i="115" s="1"/>
  <c r="J95" i="115" s="1"/>
  <c r="G96" i="115"/>
  <c r="G97" i="113"/>
  <c r="H96" i="113"/>
  <c r="I96" i="113" s="1"/>
  <c r="J96" i="113" s="1"/>
  <c r="I94" i="112"/>
  <c r="J94" i="112" s="1"/>
  <c r="G96" i="112"/>
  <c r="H95" i="112"/>
  <c r="G98" i="116" l="1"/>
  <c r="H97" i="116"/>
  <c r="I97" i="116" s="1"/>
  <c r="J97" i="116" s="1"/>
  <c r="G97" i="115"/>
  <c r="H96" i="115"/>
  <c r="I96" i="115" s="1"/>
  <c r="J96" i="115" s="1"/>
  <c r="G98" i="113"/>
  <c r="H97" i="113"/>
  <c r="I97" i="113" s="1"/>
  <c r="J97" i="113" s="1"/>
  <c r="I95" i="112"/>
  <c r="J95" i="112" s="1"/>
  <c r="G97" i="112"/>
  <c r="H96" i="112"/>
  <c r="G99" i="116" l="1"/>
  <c r="H98" i="116"/>
  <c r="I98" i="116" s="1"/>
  <c r="J98" i="116" s="1"/>
  <c r="G98" i="115"/>
  <c r="H97" i="115"/>
  <c r="I97" i="115" s="1"/>
  <c r="J97" i="115" s="1"/>
  <c r="H98" i="113"/>
  <c r="I98" i="113" s="1"/>
  <c r="J98" i="113" s="1"/>
  <c r="G99" i="113"/>
  <c r="I96" i="112"/>
  <c r="J96" i="112" s="1"/>
  <c r="H97" i="112"/>
  <c r="G98" i="112"/>
  <c r="G100" i="116" l="1"/>
  <c r="H99" i="116"/>
  <c r="I99" i="116" s="1"/>
  <c r="J99" i="116" s="1"/>
  <c r="G99" i="115"/>
  <c r="H98" i="115"/>
  <c r="I98" i="115" s="1"/>
  <c r="J98" i="115" s="1"/>
  <c r="G100" i="113"/>
  <c r="H99" i="113"/>
  <c r="I99" i="113" s="1"/>
  <c r="J99" i="113" s="1"/>
  <c r="I97" i="112"/>
  <c r="J97" i="112" s="1"/>
  <c r="G99" i="112"/>
  <c r="H98" i="112"/>
  <c r="G101" i="116" l="1"/>
  <c r="H100" i="116"/>
  <c r="I100" i="116" s="1"/>
  <c r="J100" i="116" s="1"/>
  <c r="G100" i="115"/>
  <c r="H99" i="115"/>
  <c r="I99" i="115" s="1"/>
  <c r="J99" i="115" s="1"/>
  <c r="G101" i="113"/>
  <c r="H100" i="113"/>
  <c r="I100" i="113" s="1"/>
  <c r="J100" i="113" s="1"/>
  <c r="I98" i="112"/>
  <c r="J98" i="112" s="1"/>
  <c r="H99" i="112"/>
  <c r="G100" i="112"/>
  <c r="G102" i="116" l="1"/>
  <c r="H101" i="116"/>
  <c r="I101" i="116" s="1"/>
  <c r="J101" i="116" s="1"/>
  <c r="G101" i="115"/>
  <c r="H100" i="115"/>
  <c r="I100" i="115" s="1"/>
  <c r="J100" i="115" s="1"/>
  <c r="G102" i="113"/>
  <c r="H101" i="113"/>
  <c r="I101" i="113" s="1"/>
  <c r="J101" i="113" s="1"/>
  <c r="I99" i="112"/>
  <c r="J99" i="112" s="1"/>
  <c r="G102" i="112"/>
  <c r="H100" i="112"/>
  <c r="G101" i="112"/>
  <c r="H101" i="112" s="1"/>
  <c r="G103" i="116" l="1"/>
  <c r="H102" i="116"/>
  <c r="I102" i="116" s="1"/>
  <c r="J102" i="116" s="1"/>
  <c r="G102" i="115"/>
  <c r="H101" i="115"/>
  <c r="I101" i="115" s="1"/>
  <c r="J101" i="115" s="1"/>
  <c r="G103" i="113"/>
  <c r="H102" i="113"/>
  <c r="I102" i="113" s="1"/>
  <c r="J102" i="113" s="1"/>
  <c r="I100" i="112"/>
  <c r="J100" i="112" s="1"/>
  <c r="I101" i="112"/>
  <c r="J101" i="112" s="1"/>
  <c r="G103" i="112"/>
  <c r="H102" i="112"/>
  <c r="H103" i="116" l="1"/>
  <c r="I103" i="116" s="1"/>
  <c r="J103" i="116" s="1"/>
  <c r="G104" i="116"/>
  <c r="G103" i="115"/>
  <c r="H102" i="115"/>
  <c r="I102" i="115" s="1"/>
  <c r="J102" i="115" s="1"/>
  <c r="G104" i="113"/>
  <c r="H103" i="113"/>
  <c r="I103" i="113" s="1"/>
  <c r="J103" i="113" s="1"/>
  <c r="I102" i="112"/>
  <c r="J102" i="112" s="1"/>
  <c r="G104" i="112"/>
  <c r="H103" i="112"/>
  <c r="G105" i="116" l="1"/>
  <c r="H104" i="116"/>
  <c r="I104" i="116" s="1"/>
  <c r="J104" i="116" s="1"/>
  <c r="H103" i="115"/>
  <c r="I103" i="115" s="1"/>
  <c r="J103" i="115" s="1"/>
  <c r="G104" i="115"/>
  <c r="G105" i="113"/>
  <c r="H104" i="113"/>
  <c r="I104" i="113" s="1"/>
  <c r="J104" i="113" s="1"/>
  <c r="I103" i="112"/>
  <c r="J103" i="112" s="1"/>
  <c r="G105" i="112"/>
  <c r="H104" i="112"/>
  <c r="G106" i="116" l="1"/>
  <c r="H105" i="116"/>
  <c r="I105" i="116" s="1"/>
  <c r="J105" i="116" s="1"/>
  <c r="G105" i="115"/>
  <c r="H104" i="115"/>
  <c r="I104" i="115" s="1"/>
  <c r="J104" i="115" s="1"/>
  <c r="G106" i="113"/>
  <c r="H105" i="113"/>
  <c r="I105" i="113" s="1"/>
  <c r="J105" i="113" s="1"/>
  <c r="I104" i="112"/>
  <c r="J104" i="112" s="1"/>
  <c r="G106" i="112"/>
  <c r="H105" i="112"/>
  <c r="G107" i="116" l="1"/>
  <c r="H106" i="116"/>
  <c r="I106" i="116" s="1"/>
  <c r="J106" i="116" s="1"/>
  <c r="G106" i="115"/>
  <c r="H105" i="115"/>
  <c r="I105" i="115" s="1"/>
  <c r="J105" i="115" s="1"/>
  <c r="G107" i="113"/>
  <c r="H106" i="113"/>
  <c r="I106" i="113" s="1"/>
  <c r="J106" i="113" s="1"/>
  <c r="I105" i="112"/>
  <c r="J105" i="112" s="1"/>
  <c r="G107" i="112"/>
  <c r="H106" i="112"/>
  <c r="G108" i="116" l="1"/>
  <c r="H107" i="116"/>
  <c r="I107" i="116" s="1"/>
  <c r="J107" i="116" s="1"/>
  <c r="G107" i="115"/>
  <c r="H106" i="115"/>
  <c r="I106" i="115" s="1"/>
  <c r="J106" i="115" s="1"/>
  <c r="G108" i="113"/>
  <c r="H107" i="113"/>
  <c r="I107" i="113" s="1"/>
  <c r="J107" i="113" s="1"/>
  <c r="I106" i="112"/>
  <c r="J106" i="112" s="1"/>
  <c r="H107" i="112"/>
  <c r="G108" i="112"/>
  <c r="G109" i="116" l="1"/>
  <c r="H108" i="116"/>
  <c r="I108" i="116" s="1"/>
  <c r="J108" i="116" s="1"/>
  <c r="G108" i="115"/>
  <c r="H107" i="115"/>
  <c r="I107" i="115" s="1"/>
  <c r="J107" i="115" s="1"/>
  <c r="H108" i="113"/>
  <c r="I108" i="113" s="1"/>
  <c r="J108" i="113" s="1"/>
  <c r="G109" i="113"/>
  <c r="I107" i="112"/>
  <c r="J107" i="112" s="1"/>
  <c r="H108" i="112"/>
  <c r="G109" i="112"/>
  <c r="G110" i="116" l="1"/>
  <c r="H109" i="116"/>
  <c r="I109" i="116" s="1"/>
  <c r="J109" i="116" s="1"/>
  <c r="G109" i="115"/>
  <c r="H108" i="115"/>
  <c r="I108" i="115" s="1"/>
  <c r="J108" i="115" s="1"/>
  <c r="G110" i="113"/>
  <c r="H109" i="113"/>
  <c r="I109" i="113" s="1"/>
  <c r="J109" i="113" s="1"/>
  <c r="I108" i="112"/>
  <c r="J108" i="112" s="1"/>
  <c r="G110" i="112"/>
  <c r="H109" i="112"/>
  <c r="G111" i="116" l="1"/>
  <c r="H110" i="116"/>
  <c r="I110" i="116" s="1"/>
  <c r="J110" i="116" s="1"/>
  <c r="G110" i="115"/>
  <c r="H109" i="115"/>
  <c r="I109" i="115" s="1"/>
  <c r="J109" i="115" s="1"/>
  <c r="G111" i="113"/>
  <c r="H110" i="113"/>
  <c r="I110" i="113" s="1"/>
  <c r="J110" i="113" s="1"/>
  <c r="I109" i="112"/>
  <c r="J109" i="112" s="1"/>
  <c r="G112" i="112"/>
  <c r="G111" i="112"/>
  <c r="H111" i="112" s="1"/>
  <c r="H110" i="112"/>
  <c r="G112" i="116" l="1"/>
  <c r="H111" i="116"/>
  <c r="I111" i="116" s="1"/>
  <c r="J111" i="116" s="1"/>
  <c r="G111" i="115"/>
  <c r="H110" i="115"/>
  <c r="I110" i="115" s="1"/>
  <c r="J110" i="115" s="1"/>
  <c r="G112" i="113"/>
  <c r="H111" i="113"/>
  <c r="I111" i="113" s="1"/>
  <c r="J111" i="113" s="1"/>
  <c r="I111" i="112"/>
  <c r="J111" i="112" s="1"/>
  <c r="I110" i="112"/>
  <c r="J110" i="112" s="1"/>
  <c r="G113" i="112"/>
  <c r="H112" i="112"/>
  <c r="G113" i="116" l="1"/>
  <c r="H112" i="116"/>
  <c r="I112" i="116" s="1"/>
  <c r="J112" i="116" s="1"/>
  <c r="G112" i="115"/>
  <c r="H111" i="115"/>
  <c r="I111" i="115" s="1"/>
  <c r="J111" i="115" s="1"/>
  <c r="G113" i="113"/>
  <c r="H112" i="113"/>
  <c r="I112" i="113" s="1"/>
  <c r="J112" i="113" s="1"/>
  <c r="I112" i="112"/>
  <c r="J112" i="112" s="1"/>
  <c r="G114" i="112"/>
  <c r="H113" i="112"/>
  <c r="G114" i="116" l="1"/>
  <c r="H113" i="116"/>
  <c r="I113" i="116" s="1"/>
  <c r="J113" i="116" s="1"/>
  <c r="G113" i="115"/>
  <c r="H112" i="115"/>
  <c r="I112" i="115" s="1"/>
  <c r="J112" i="115" s="1"/>
  <c r="G114" i="113"/>
  <c r="H113" i="113"/>
  <c r="I113" i="113" s="1"/>
  <c r="J113" i="113" s="1"/>
  <c r="I113" i="112"/>
  <c r="J113" i="112" s="1"/>
  <c r="G115" i="112"/>
  <c r="H114" i="112"/>
  <c r="H114" i="116" l="1"/>
  <c r="I114" i="116" s="1"/>
  <c r="J114" i="116" s="1"/>
  <c r="G115" i="116"/>
  <c r="G114" i="115"/>
  <c r="H113" i="115"/>
  <c r="I113" i="115" s="1"/>
  <c r="J113" i="115" s="1"/>
  <c r="G115" i="113"/>
  <c r="H114" i="113"/>
  <c r="I114" i="113" s="1"/>
  <c r="J114" i="113" s="1"/>
  <c r="I114" i="112"/>
  <c r="J114" i="112" s="1"/>
  <c r="G116" i="112"/>
  <c r="H115" i="112"/>
  <c r="G116" i="116" l="1"/>
  <c r="H115" i="116"/>
  <c r="I115" i="116" s="1"/>
  <c r="J115" i="116" s="1"/>
  <c r="G115" i="115"/>
  <c r="H114" i="115"/>
  <c r="I114" i="115" s="1"/>
  <c r="J114" i="115" s="1"/>
  <c r="G116" i="113"/>
  <c r="H115" i="113"/>
  <c r="I115" i="113" s="1"/>
  <c r="J115" i="113" s="1"/>
  <c r="I115" i="112"/>
  <c r="J115" i="112" s="1"/>
  <c r="G117" i="112"/>
  <c r="H116" i="112"/>
  <c r="G117" i="116" l="1"/>
  <c r="H116" i="116"/>
  <c r="I116" i="116" s="1"/>
  <c r="J116" i="116" s="1"/>
  <c r="G116" i="115"/>
  <c r="H115" i="115"/>
  <c r="I115" i="115" s="1"/>
  <c r="J115" i="115" s="1"/>
  <c r="G117" i="113"/>
  <c r="H116" i="113"/>
  <c r="I116" i="113" s="1"/>
  <c r="J116" i="113" s="1"/>
  <c r="I116" i="112"/>
  <c r="J116" i="112" s="1"/>
  <c r="G118" i="112"/>
  <c r="H117" i="112"/>
  <c r="G118" i="116" l="1"/>
  <c r="H117" i="116"/>
  <c r="I117" i="116" s="1"/>
  <c r="J117" i="116" s="1"/>
  <c r="G117" i="115"/>
  <c r="H116" i="115"/>
  <c r="I116" i="115" s="1"/>
  <c r="J116" i="115" s="1"/>
  <c r="G118" i="113"/>
  <c r="H117" i="113"/>
  <c r="I117" i="113" s="1"/>
  <c r="J117" i="113" s="1"/>
  <c r="I117" i="112"/>
  <c r="J117" i="112" s="1"/>
  <c r="G119" i="112"/>
  <c r="H118" i="112"/>
  <c r="G119" i="116" l="1"/>
  <c r="H118" i="116"/>
  <c r="I118" i="116" s="1"/>
  <c r="J118" i="116" s="1"/>
  <c r="G118" i="115"/>
  <c r="H117" i="115"/>
  <c r="I117" i="115" s="1"/>
  <c r="J117" i="115" s="1"/>
  <c r="H118" i="113"/>
  <c r="I118" i="113" s="1"/>
  <c r="J118" i="113" s="1"/>
  <c r="G119" i="113"/>
  <c r="I118" i="112"/>
  <c r="J118" i="112" s="1"/>
  <c r="H119" i="112"/>
  <c r="G120" i="112"/>
  <c r="G120" i="116" l="1"/>
  <c r="H119" i="116"/>
  <c r="I119" i="116" s="1"/>
  <c r="J119" i="116" s="1"/>
  <c r="G119" i="115"/>
  <c r="H118" i="115"/>
  <c r="I118" i="115" s="1"/>
  <c r="J118" i="115" s="1"/>
  <c r="G120" i="113"/>
  <c r="H119" i="113"/>
  <c r="I119" i="113" s="1"/>
  <c r="J119" i="113" s="1"/>
  <c r="I119" i="112"/>
  <c r="J119" i="112" s="1"/>
  <c r="G122" i="112"/>
  <c r="H120" i="112"/>
  <c r="G121" i="112"/>
  <c r="H121" i="112" s="1"/>
  <c r="G121" i="116" l="1"/>
  <c r="H120" i="116"/>
  <c r="I120" i="116" s="1"/>
  <c r="J120" i="116" s="1"/>
  <c r="H119" i="115"/>
  <c r="I119" i="115" s="1"/>
  <c r="J119" i="115" s="1"/>
  <c r="G120" i="115"/>
  <c r="G121" i="113"/>
  <c r="H120" i="113"/>
  <c r="I120" i="113" s="1"/>
  <c r="J120" i="113" s="1"/>
  <c r="I120" i="112"/>
  <c r="J120" i="112" s="1"/>
  <c r="I121" i="112"/>
  <c r="J121" i="112" s="1"/>
  <c r="G123" i="112"/>
  <c r="H122" i="112"/>
  <c r="G122" i="116" l="1"/>
  <c r="H121" i="116"/>
  <c r="I121" i="116" s="1"/>
  <c r="J121" i="116" s="1"/>
  <c r="G121" i="115"/>
  <c r="H120" i="115"/>
  <c r="I120" i="115" s="1"/>
  <c r="J120" i="115" s="1"/>
  <c r="G122" i="113"/>
  <c r="H121" i="113"/>
  <c r="I121" i="113" s="1"/>
  <c r="J121" i="113" s="1"/>
  <c r="I122" i="112"/>
  <c r="J122" i="112" s="1"/>
  <c r="G124" i="112"/>
  <c r="H123" i="112"/>
  <c r="G123" i="116" l="1"/>
  <c r="H122" i="116"/>
  <c r="I122" i="116" s="1"/>
  <c r="J122" i="116" s="1"/>
  <c r="G122" i="115"/>
  <c r="H121" i="115"/>
  <c r="I121" i="115" s="1"/>
  <c r="J121" i="115" s="1"/>
  <c r="G123" i="113"/>
  <c r="H122" i="113"/>
  <c r="I122" i="113" s="1"/>
  <c r="J122" i="113" s="1"/>
  <c r="I123" i="112"/>
  <c r="J123" i="112" s="1"/>
  <c r="G125" i="112"/>
  <c r="H124" i="112"/>
  <c r="G124" i="116" l="1"/>
  <c r="H123" i="116"/>
  <c r="I123" i="116" s="1"/>
  <c r="J123" i="116" s="1"/>
  <c r="G123" i="115"/>
  <c r="H122" i="115"/>
  <c r="I122" i="115" s="1"/>
  <c r="J122" i="115" s="1"/>
  <c r="G124" i="113"/>
  <c r="H123" i="113"/>
  <c r="I123" i="113" s="1"/>
  <c r="J123" i="113" s="1"/>
  <c r="I124" i="112"/>
  <c r="J124" i="112" s="1"/>
  <c r="G126" i="112"/>
  <c r="H125" i="112"/>
  <c r="G125" i="116" l="1"/>
  <c r="H124" i="116"/>
  <c r="I124" i="116" s="1"/>
  <c r="J124" i="116" s="1"/>
  <c r="G124" i="115"/>
  <c r="H123" i="115"/>
  <c r="I123" i="115" s="1"/>
  <c r="J123" i="115" s="1"/>
  <c r="G125" i="113"/>
  <c r="H124" i="113"/>
  <c r="I124" i="113" s="1"/>
  <c r="J124" i="113" s="1"/>
  <c r="I125" i="112"/>
  <c r="J125" i="112" s="1"/>
  <c r="G127" i="112"/>
  <c r="H126" i="112"/>
  <c r="G126" i="116" l="1"/>
  <c r="H125" i="116"/>
  <c r="I125" i="116" s="1"/>
  <c r="J125" i="116" s="1"/>
  <c r="G125" i="115"/>
  <c r="H124" i="115"/>
  <c r="I124" i="115" s="1"/>
  <c r="J124" i="115" s="1"/>
  <c r="G126" i="113"/>
  <c r="H125" i="113"/>
  <c r="I125" i="113" s="1"/>
  <c r="J125" i="113" s="1"/>
  <c r="I126" i="112"/>
  <c r="J126" i="112" s="1"/>
  <c r="G128" i="112"/>
  <c r="H127" i="112"/>
  <c r="H126" i="116" l="1"/>
  <c r="I126" i="116" s="1"/>
  <c r="J126" i="116" s="1"/>
  <c r="G127" i="116"/>
  <c r="G126" i="115"/>
  <c r="H125" i="115"/>
  <c r="I125" i="115" s="1"/>
  <c r="J125" i="115" s="1"/>
  <c r="G127" i="113"/>
  <c r="H126" i="113"/>
  <c r="I126" i="113" s="1"/>
  <c r="J126" i="113" s="1"/>
  <c r="I127" i="112"/>
  <c r="J127" i="112" s="1"/>
  <c r="H128" i="112"/>
  <c r="G129" i="112"/>
  <c r="G128" i="116" l="1"/>
  <c r="H127" i="116"/>
  <c r="I127" i="116" s="1"/>
  <c r="J127" i="116" s="1"/>
  <c r="G127" i="115"/>
  <c r="H126" i="115"/>
  <c r="I126" i="115" s="1"/>
  <c r="J126" i="115" s="1"/>
  <c r="G128" i="113"/>
  <c r="H127" i="113"/>
  <c r="I127" i="113" s="1"/>
  <c r="J127" i="113" s="1"/>
  <c r="I128" i="112"/>
  <c r="J128" i="112" s="1"/>
  <c r="G130" i="112"/>
  <c r="H129" i="112"/>
  <c r="G129" i="116" l="1"/>
  <c r="H128" i="116"/>
  <c r="I128" i="116" s="1"/>
  <c r="J128" i="116" s="1"/>
  <c r="H127" i="115"/>
  <c r="I127" i="115" s="1"/>
  <c r="J127" i="115" s="1"/>
  <c r="G128" i="115"/>
  <c r="H128" i="113"/>
  <c r="I128" i="113" s="1"/>
  <c r="J128" i="113" s="1"/>
  <c r="G129" i="113"/>
  <c r="I129" i="112"/>
  <c r="J129" i="112" s="1"/>
  <c r="G132" i="112"/>
  <c r="G131" i="112"/>
  <c r="H131" i="112" s="1"/>
  <c r="H130" i="112"/>
  <c r="G130" i="116" l="1"/>
  <c r="H129" i="116"/>
  <c r="I129" i="116" s="1"/>
  <c r="J129" i="116" s="1"/>
  <c r="G129" i="115"/>
  <c r="H128" i="115"/>
  <c r="I128" i="115" s="1"/>
  <c r="J128" i="115" s="1"/>
  <c r="G130" i="113"/>
  <c r="H129" i="113"/>
  <c r="I129" i="113" s="1"/>
  <c r="J129" i="113" s="1"/>
  <c r="I131" i="112"/>
  <c r="J131" i="112" s="1"/>
  <c r="I130" i="112"/>
  <c r="J130" i="112" s="1"/>
  <c r="G133" i="112"/>
  <c r="H132" i="112"/>
  <c r="G131" i="116" l="1"/>
  <c r="H130" i="116"/>
  <c r="I130" i="116" s="1"/>
  <c r="J130" i="116" s="1"/>
  <c r="G130" i="115"/>
  <c r="H129" i="115"/>
  <c r="I129" i="115" s="1"/>
  <c r="J129" i="115" s="1"/>
  <c r="G131" i="113"/>
  <c r="H130" i="113"/>
  <c r="I130" i="113" s="1"/>
  <c r="J130" i="113" s="1"/>
  <c r="I132" i="112"/>
  <c r="J132" i="112" s="1"/>
  <c r="G134" i="112"/>
  <c r="H133" i="112"/>
  <c r="G132" i="116" l="1"/>
  <c r="H131" i="116"/>
  <c r="I131" i="116" s="1"/>
  <c r="J131" i="116" s="1"/>
  <c r="G131" i="115"/>
  <c r="H130" i="115"/>
  <c r="I130" i="115" s="1"/>
  <c r="J130" i="115" s="1"/>
  <c r="G132" i="113"/>
  <c r="H131" i="113"/>
  <c r="I131" i="113" s="1"/>
  <c r="J131" i="113" s="1"/>
  <c r="I133" i="112"/>
  <c r="J133" i="112" s="1"/>
  <c r="H134" i="112"/>
  <c r="G135" i="112"/>
  <c r="G133" i="116" l="1"/>
  <c r="H132" i="116"/>
  <c r="I132" i="116" s="1"/>
  <c r="J132" i="116" s="1"/>
  <c r="G132" i="115"/>
  <c r="H131" i="115"/>
  <c r="I131" i="115" s="1"/>
  <c r="J131" i="115" s="1"/>
  <c r="G133" i="113"/>
  <c r="H132" i="113"/>
  <c r="I132" i="113" s="1"/>
  <c r="J132" i="113" s="1"/>
  <c r="I134" i="112"/>
  <c r="J134" i="112" s="1"/>
  <c r="G136" i="112"/>
  <c r="H135" i="112"/>
  <c r="G134" i="116" l="1"/>
  <c r="H133" i="116"/>
  <c r="I133" i="116" s="1"/>
  <c r="J133" i="116" s="1"/>
  <c r="G133" i="115"/>
  <c r="H132" i="115"/>
  <c r="I132" i="115" s="1"/>
  <c r="J132" i="115" s="1"/>
  <c r="G134" i="113"/>
  <c r="H133" i="113"/>
  <c r="I133" i="113" s="1"/>
  <c r="J133" i="113" s="1"/>
  <c r="I135" i="112"/>
  <c r="J135" i="112" s="1"/>
  <c r="G137" i="112"/>
  <c r="H136" i="112"/>
  <c r="H134" i="116" l="1"/>
  <c r="I134" i="116" s="1"/>
  <c r="J134" i="116" s="1"/>
  <c r="G135" i="116"/>
  <c r="H133" i="115"/>
  <c r="I133" i="115" s="1"/>
  <c r="J133" i="115" s="1"/>
  <c r="G134" i="115"/>
  <c r="G135" i="113"/>
  <c r="H134" i="113"/>
  <c r="I134" i="113" s="1"/>
  <c r="J134" i="113" s="1"/>
  <c r="I136" i="112"/>
  <c r="J136" i="112" s="1"/>
  <c r="G138" i="112"/>
  <c r="H137" i="112"/>
  <c r="G136" i="116" l="1"/>
  <c r="H135" i="116"/>
  <c r="I135" i="116" s="1"/>
  <c r="J135" i="116" s="1"/>
  <c r="G135" i="115"/>
  <c r="H134" i="115"/>
  <c r="I134" i="115" s="1"/>
  <c r="J134" i="115" s="1"/>
  <c r="G136" i="113"/>
  <c r="H135" i="113"/>
  <c r="I135" i="113" s="1"/>
  <c r="J135" i="113" s="1"/>
  <c r="I137" i="112"/>
  <c r="J137" i="112" s="1"/>
  <c r="H138" i="112"/>
  <c r="G139" i="112"/>
  <c r="G137" i="116" l="1"/>
  <c r="H136" i="116"/>
  <c r="I136" i="116" s="1"/>
  <c r="J136" i="116" s="1"/>
  <c r="G136" i="115"/>
  <c r="H135" i="115"/>
  <c r="I135" i="115" s="1"/>
  <c r="J135" i="115" s="1"/>
  <c r="G137" i="113"/>
  <c r="H136" i="113"/>
  <c r="I136" i="113" s="1"/>
  <c r="J136" i="113" s="1"/>
  <c r="I138" i="112"/>
  <c r="J138" i="112" s="1"/>
  <c r="G140" i="112"/>
  <c r="H139" i="112"/>
  <c r="G138" i="116" l="1"/>
  <c r="H137" i="116"/>
  <c r="I137" i="116" s="1"/>
  <c r="J137" i="116" s="1"/>
  <c r="G137" i="115"/>
  <c r="H136" i="115"/>
  <c r="I136" i="115" s="1"/>
  <c r="J136" i="115" s="1"/>
  <c r="G138" i="113"/>
  <c r="H137" i="113"/>
  <c r="I137" i="113" s="1"/>
  <c r="J137" i="113" s="1"/>
  <c r="I139" i="112"/>
  <c r="J139" i="112" s="1"/>
  <c r="G142" i="112"/>
  <c r="G141" i="112"/>
  <c r="H141" i="112" s="1"/>
  <c r="H140" i="112"/>
  <c r="G139" i="116" l="1"/>
  <c r="H138" i="116"/>
  <c r="I138" i="116" s="1"/>
  <c r="J138" i="116" s="1"/>
  <c r="G138" i="115"/>
  <c r="H137" i="115"/>
  <c r="I137" i="115" s="1"/>
  <c r="J137" i="115" s="1"/>
  <c r="H138" i="113"/>
  <c r="I138" i="113" s="1"/>
  <c r="J138" i="113" s="1"/>
  <c r="G139" i="113"/>
  <c r="I141" i="112"/>
  <c r="J141" i="112" s="1"/>
  <c r="I140" i="112"/>
  <c r="J140" i="112" s="1"/>
  <c r="G143" i="112"/>
  <c r="H142" i="112"/>
  <c r="G140" i="116" l="1"/>
  <c r="H139" i="116"/>
  <c r="I139" i="116" s="1"/>
  <c r="J139" i="116" s="1"/>
  <c r="G139" i="115"/>
  <c r="H138" i="115"/>
  <c r="I138" i="115" s="1"/>
  <c r="J138" i="115" s="1"/>
  <c r="G140" i="113"/>
  <c r="H139" i="113"/>
  <c r="I139" i="113" s="1"/>
  <c r="J139" i="113" s="1"/>
  <c r="I142" i="112"/>
  <c r="J142" i="112" s="1"/>
  <c r="H143" i="112"/>
  <c r="G144" i="112"/>
  <c r="G141" i="116" l="1"/>
  <c r="H140" i="116"/>
  <c r="I140" i="116" s="1"/>
  <c r="J140" i="116" s="1"/>
  <c r="G140" i="115"/>
  <c r="H139" i="115"/>
  <c r="I139" i="115" s="1"/>
  <c r="J139" i="115" s="1"/>
  <c r="G141" i="113"/>
  <c r="H140" i="113"/>
  <c r="I140" i="113" s="1"/>
  <c r="J140" i="113" s="1"/>
  <c r="I143" i="112"/>
  <c r="J143" i="112" s="1"/>
  <c r="G145" i="112"/>
  <c r="H144" i="112"/>
  <c r="G142" i="116" l="1"/>
  <c r="H141" i="116"/>
  <c r="I141" i="116" s="1"/>
  <c r="J141" i="116" s="1"/>
  <c r="G141" i="115"/>
  <c r="H140" i="115"/>
  <c r="I140" i="115" s="1"/>
  <c r="J140" i="115" s="1"/>
  <c r="G142" i="113"/>
  <c r="H141" i="113"/>
  <c r="I141" i="113" s="1"/>
  <c r="J141" i="113" s="1"/>
  <c r="I144" i="112"/>
  <c r="J144" i="112" s="1"/>
  <c r="G146" i="112"/>
  <c r="H145" i="112"/>
  <c r="G143" i="116" l="1"/>
  <c r="H142" i="116"/>
  <c r="I142" i="116" s="1"/>
  <c r="J142" i="116" s="1"/>
  <c r="G142" i="115"/>
  <c r="H141" i="115"/>
  <c r="I141" i="115" s="1"/>
  <c r="J141" i="115" s="1"/>
  <c r="G143" i="113"/>
  <c r="H142" i="113"/>
  <c r="I142" i="113" s="1"/>
  <c r="J142" i="113" s="1"/>
  <c r="I145" i="112"/>
  <c r="J145" i="112" s="1"/>
  <c r="G147" i="112"/>
  <c r="H146" i="112"/>
  <c r="G144" i="116" l="1"/>
  <c r="H143" i="116"/>
  <c r="I143" i="116" s="1"/>
  <c r="J143" i="116" s="1"/>
  <c r="G143" i="115"/>
  <c r="H142" i="115"/>
  <c r="I142" i="115" s="1"/>
  <c r="J142" i="115" s="1"/>
  <c r="G144" i="113"/>
  <c r="H143" i="113"/>
  <c r="I143" i="113" s="1"/>
  <c r="J143" i="113" s="1"/>
  <c r="I146" i="112"/>
  <c r="J146" i="112" s="1"/>
  <c r="H147" i="112"/>
  <c r="G148" i="112"/>
  <c r="G145" i="116" l="1"/>
  <c r="H144" i="116"/>
  <c r="I144" i="116" s="1"/>
  <c r="J144" i="116" s="1"/>
  <c r="G144" i="115"/>
  <c r="H143" i="115"/>
  <c r="I143" i="115" s="1"/>
  <c r="J143" i="115" s="1"/>
  <c r="G145" i="113"/>
  <c r="H144" i="113"/>
  <c r="I144" i="113" s="1"/>
  <c r="J144" i="113" s="1"/>
  <c r="I147" i="112"/>
  <c r="J147" i="112" s="1"/>
  <c r="H148" i="112"/>
  <c r="G149" i="112"/>
  <c r="G146" i="116" l="1"/>
  <c r="H145" i="116"/>
  <c r="I145" i="116" s="1"/>
  <c r="J145" i="116" s="1"/>
  <c r="G145" i="115"/>
  <c r="H144" i="115"/>
  <c r="I144" i="115" s="1"/>
  <c r="J144" i="115" s="1"/>
  <c r="G146" i="113"/>
  <c r="H145" i="113"/>
  <c r="I145" i="113" s="1"/>
  <c r="J145" i="113" s="1"/>
  <c r="I148" i="112"/>
  <c r="J148" i="112" s="1"/>
  <c r="H149" i="112"/>
  <c r="G150" i="112"/>
  <c r="G147" i="116" l="1"/>
  <c r="H146" i="116"/>
  <c r="I146" i="116" s="1"/>
  <c r="J146" i="116" s="1"/>
  <c r="G146" i="115"/>
  <c r="H145" i="115"/>
  <c r="I145" i="115" s="1"/>
  <c r="J145" i="115" s="1"/>
  <c r="G147" i="113"/>
  <c r="H146" i="113"/>
  <c r="I146" i="113" s="1"/>
  <c r="J146" i="113" s="1"/>
  <c r="I149" i="112"/>
  <c r="J149" i="112" s="1"/>
  <c r="G152" i="112"/>
  <c r="G151" i="112"/>
  <c r="H151" i="112" s="1"/>
  <c r="H150" i="112"/>
  <c r="G148" i="116" l="1"/>
  <c r="H147" i="116"/>
  <c r="I147" i="116" s="1"/>
  <c r="J147" i="116" s="1"/>
  <c r="G147" i="115"/>
  <c r="H146" i="115"/>
  <c r="I146" i="115" s="1"/>
  <c r="J146" i="115" s="1"/>
  <c r="G148" i="113"/>
  <c r="H147" i="113"/>
  <c r="I147" i="113" s="1"/>
  <c r="J147" i="113" s="1"/>
  <c r="I151" i="112"/>
  <c r="J151" i="112" s="1"/>
  <c r="I150" i="112"/>
  <c r="J150" i="112" s="1"/>
  <c r="G153" i="112"/>
  <c r="H152" i="112"/>
  <c r="G149" i="116" l="1"/>
  <c r="H148" i="116"/>
  <c r="I148" i="116" s="1"/>
  <c r="J148" i="116" s="1"/>
  <c r="G148" i="115"/>
  <c r="H147" i="115"/>
  <c r="I147" i="115" s="1"/>
  <c r="J147" i="115" s="1"/>
  <c r="H148" i="113"/>
  <c r="I148" i="113" s="1"/>
  <c r="J148" i="113" s="1"/>
  <c r="G149" i="113"/>
  <c r="I152" i="112"/>
  <c r="J152" i="112" s="1"/>
  <c r="H153" i="112"/>
  <c r="G154" i="112"/>
  <c r="G150" i="116" l="1"/>
  <c r="H149" i="116"/>
  <c r="I149" i="116" s="1"/>
  <c r="J149" i="116" s="1"/>
  <c r="G149" i="115"/>
  <c r="H148" i="115"/>
  <c r="I148" i="115" s="1"/>
  <c r="J148" i="115" s="1"/>
  <c r="G150" i="113"/>
  <c r="H149" i="113"/>
  <c r="I149" i="113" s="1"/>
  <c r="J149" i="113" s="1"/>
  <c r="I153" i="112"/>
  <c r="J153" i="112" s="1"/>
  <c r="H154" i="112"/>
  <c r="G155" i="112"/>
  <c r="G151" i="116" l="1"/>
  <c r="H150" i="116"/>
  <c r="I150" i="116" s="1"/>
  <c r="J150" i="116" s="1"/>
  <c r="H149" i="115"/>
  <c r="I149" i="115" s="1"/>
  <c r="J149" i="115" s="1"/>
  <c r="G150" i="115"/>
  <c r="G151" i="113"/>
  <c r="H150" i="113"/>
  <c r="I150" i="113" s="1"/>
  <c r="J150" i="113" s="1"/>
  <c r="I154" i="112"/>
  <c r="J154" i="112" s="1"/>
  <c r="H155" i="112"/>
  <c r="G156" i="112"/>
  <c r="G152" i="116" l="1"/>
  <c r="H151" i="116"/>
  <c r="I151" i="116" s="1"/>
  <c r="J151" i="116" s="1"/>
  <c r="G151" i="115"/>
  <c r="H150" i="115"/>
  <c r="I150" i="115" s="1"/>
  <c r="J150" i="115" s="1"/>
  <c r="G152" i="113"/>
  <c r="H151" i="113"/>
  <c r="I151" i="113" s="1"/>
  <c r="J151" i="113" s="1"/>
  <c r="I155" i="112"/>
  <c r="J155" i="112" s="1"/>
  <c r="G157" i="112"/>
  <c r="H156" i="112"/>
  <c r="G153" i="116" l="1"/>
  <c r="H152" i="116"/>
  <c r="I152" i="116" s="1"/>
  <c r="J152" i="116" s="1"/>
  <c r="G152" i="115"/>
  <c r="H151" i="115"/>
  <c r="I151" i="115" s="1"/>
  <c r="J151" i="115" s="1"/>
  <c r="G153" i="113"/>
  <c r="H152" i="113"/>
  <c r="I152" i="113" s="1"/>
  <c r="J152" i="113" s="1"/>
  <c r="I156" i="112"/>
  <c r="J156" i="112" s="1"/>
  <c r="G159" i="112"/>
  <c r="H157" i="112"/>
  <c r="G158" i="112"/>
  <c r="H158" i="112" s="1"/>
  <c r="G154" i="116" l="1"/>
  <c r="H153" i="116"/>
  <c r="I153" i="116" s="1"/>
  <c r="J153" i="116" s="1"/>
  <c r="G153" i="115"/>
  <c r="H152" i="115"/>
  <c r="I152" i="115" s="1"/>
  <c r="J152" i="115" s="1"/>
  <c r="G154" i="113"/>
  <c r="H153" i="113"/>
  <c r="I153" i="113" s="1"/>
  <c r="J153" i="113" s="1"/>
  <c r="I157" i="112"/>
  <c r="J157" i="112" s="1"/>
  <c r="I158" i="112"/>
  <c r="J158" i="112" s="1"/>
  <c r="G160" i="112"/>
  <c r="H159" i="112"/>
  <c r="G155" i="116" l="1"/>
  <c r="H154" i="116"/>
  <c r="I154" i="116" s="1"/>
  <c r="J154" i="116" s="1"/>
  <c r="G154" i="115"/>
  <c r="H153" i="115"/>
  <c r="I153" i="115" s="1"/>
  <c r="J153" i="115" s="1"/>
  <c r="G155" i="113"/>
  <c r="H154" i="113"/>
  <c r="I154" i="113" s="1"/>
  <c r="J154" i="113" s="1"/>
  <c r="I159" i="112"/>
  <c r="J159" i="112" s="1"/>
  <c r="G161" i="112"/>
  <c r="H160" i="112"/>
  <c r="G156" i="116" l="1"/>
  <c r="H155" i="116"/>
  <c r="I155" i="116" s="1"/>
  <c r="J155" i="116" s="1"/>
  <c r="G155" i="115"/>
  <c r="H154" i="115"/>
  <c r="I154" i="115" s="1"/>
  <c r="J154" i="115" s="1"/>
  <c r="H155" i="113"/>
  <c r="I155" i="113" s="1"/>
  <c r="J155" i="113" s="1"/>
  <c r="G156" i="113"/>
  <c r="I160" i="112"/>
  <c r="J160" i="112" s="1"/>
  <c r="G162" i="112"/>
  <c r="H161" i="112"/>
  <c r="H156" i="116" l="1"/>
  <c r="I156" i="116" s="1"/>
  <c r="J156" i="116" s="1"/>
  <c r="G157" i="116"/>
  <c r="G156" i="115"/>
  <c r="H155" i="115"/>
  <c r="I155" i="115" s="1"/>
  <c r="J155" i="115" s="1"/>
  <c r="G157" i="113"/>
  <c r="H156" i="113"/>
  <c r="I156" i="113" s="1"/>
  <c r="J156" i="113" s="1"/>
  <c r="I161" i="112"/>
  <c r="J161" i="112" s="1"/>
  <c r="H162" i="112"/>
  <c r="G163" i="112"/>
  <c r="G158" i="116" l="1"/>
  <c r="H157" i="116"/>
  <c r="I157" i="116" s="1"/>
  <c r="J157" i="116" s="1"/>
  <c r="G157" i="115"/>
  <c r="H156" i="115"/>
  <c r="I156" i="115" s="1"/>
  <c r="J156" i="115" s="1"/>
  <c r="G158" i="113"/>
  <c r="H157" i="113"/>
  <c r="I157" i="113" s="1"/>
  <c r="J157" i="113" s="1"/>
  <c r="I162" i="112"/>
  <c r="J162" i="112" s="1"/>
  <c r="G164" i="112"/>
  <c r="H163" i="112"/>
  <c r="G159" i="116" l="1"/>
  <c r="H158" i="116"/>
  <c r="I158" i="116" s="1"/>
  <c r="J158" i="116" s="1"/>
  <c r="G158" i="115"/>
  <c r="H157" i="115"/>
  <c r="I157" i="115" s="1"/>
  <c r="J157" i="115" s="1"/>
  <c r="G159" i="113"/>
  <c r="H158" i="113"/>
  <c r="I158" i="113" s="1"/>
  <c r="J158" i="113" s="1"/>
  <c r="I163" i="112"/>
  <c r="J163" i="112" s="1"/>
  <c r="G165" i="112"/>
  <c r="H164" i="112"/>
  <c r="G160" i="116" l="1"/>
  <c r="H159" i="116"/>
  <c r="I159" i="116" s="1"/>
  <c r="J159" i="116" s="1"/>
  <c r="G159" i="115"/>
  <c r="H158" i="115"/>
  <c r="I158" i="115" s="1"/>
  <c r="J158" i="115" s="1"/>
  <c r="G160" i="113"/>
  <c r="H159" i="113"/>
  <c r="I159" i="113" s="1"/>
  <c r="J159" i="113" s="1"/>
  <c r="I164" i="112"/>
  <c r="J164" i="112" s="1"/>
  <c r="H165" i="112"/>
  <c r="G166" i="112"/>
  <c r="G161" i="116" l="1"/>
  <c r="H160" i="116"/>
  <c r="I160" i="116" s="1"/>
  <c r="J160" i="116" s="1"/>
  <c r="G160" i="115"/>
  <c r="H159" i="115"/>
  <c r="I159" i="115" s="1"/>
  <c r="J159" i="115" s="1"/>
  <c r="G161" i="113"/>
  <c r="H160" i="113"/>
  <c r="I160" i="113" s="1"/>
  <c r="J160" i="113" s="1"/>
  <c r="I165" i="112"/>
  <c r="J165" i="112" s="1"/>
  <c r="G167" i="112"/>
  <c r="H166" i="112"/>
  <c r="G162" i="116" l="1"/>
  <c r="H161" i="116"/>
  <c r="I161" i="116" s="1"/>
  <c r="J161" i="116" s="1"/>
  <c r="G161" i="115"/>
  <c r="H160" i="115"/>
  <c r="I160" i="115" s="1"/>
  <c r="J160" i="115" s="1"/>
  <c r="G162" i="113"/>
  <c r="H161" i="113"/>
  <c r="I161" i="113" s="1"/>
  <c r="J161" i="113" s="1"/>
  <c r="I166" i="112"/>
  <c r="J166" i="112" s="1"/>
  <c r="G169" i="112"/>
  <c r="H167" i="112"/>
  <c r="G168" i="112"/>
  <c r="H168" i="112" s="1"/>
  <c r="G163" i="116" l="1"/>
  <c r="H162" i="116"/>
  <c r="I162" i="116" s="1"/>
  <c r="J162" i="116" s="1"/>
  <c r="G162" i="115"/>
  <c r="H161" i="115"/>
  <c r="I161" i="115" s="1"/>
  <c r="J161" i="115" s="1"/>
  <c r="G163" i="113"/>
  <c r="H162" i="113"/>
  <c r="I162" i="113" s="1"/>
  <c r="J162" i="113" s="1"/>
  <c r="I167" i="112"/>
  <c r="J167" i="112" s="1"/>
  <c r="I168" i="112"/>
  <c r="J168" i="112" s="1"/>
  <c r="G170" i="112"/>
  <c r="H169" i="112"/>
  <c r="G164" i="116" l="1"/>
  <c r="H163" i="116"/>
  <c r="I163" i="116" s="1"/>
  <c r="J163" i="116" s="1"/>
  <c r="G163" i="115"/>
  <c r="H162" i="115"/>
  <c r="I162" i="115" s="1"/>
  <c r="J162" i="115" s="1"/>
  <c r="G164" i="113"/>
  <c r="H163" i="113"/>
  <c r="I163" i="113" s="1"/>
  <c r="J163" i="113" s="1"/>
  <c r="I169" i="112"/>
  <c r="J169" i="112" s="1"/>
  <c r="G171" i="112"/>
  <c r="H170" i="112"/>
  <c r="G165" i="116" l="1"/>
  <c r="H164" i="116"/>
  <c r="I164" i="116" s="1"/>
  <c r="J164" i="116" s="1"/>
  <c r="G164" i="115"/>
  <c r="H163" i="115"/>
  <c r="I163" i="115" s="1"/>
  <c r="J163" i="115" s="1"/>
  <c r="G165" i="113"/>
  <c r="H164" i="113"/>
  <c r="I164" i="113" s="1"/>
  <c r="J164" i="113" s="1"/>
  <c r="I170" i="112"/>
  <c r="J170" i="112" s="1"/>
  <c r="H171" i="112"/>
  <c r="G172" i="112"/>
  <c r="G166" i="116" l="1"/>
  <c r="H165" i="116"/>
  <c r="I165" i="116" s="1"/>
  <c r="J165" i="116" s="1"/>
  <c r="G165" i="115"/>
  <c r="H164" i="115"/>
  <c r="I164" i="115" s="1"/>
  <c r="J164" i="115" s="1"/>
  <c r="H165" i="113"/>
  <c r="I165" i="113" s="1"/>
  <c r="J165" i="113" s="1"/>
  <c r="G166" i="113"/>
  <c r="I171" i="112"/>
  <c r="J171" i="112" s="1"/>
  <c r="H172" i="112"/>
  <c r="G173" i="112"/>
  <c r="G167" i="116" l="1"/>
  <c r="H166" i="116"/>
  <c r="I166" i="116" s="1"/>
  <c r="J166" i="116" s="1"/>
  <c r="H165" i="115"/>
  <c r="I165" i="115" s="1"/>
  <c r="J165" i="115" s="1"/>
  <c r="G166" i="115"/>
  <c r="G167" i="113"/>
  <c r="H166" i="113"/>
  <c r="I166" i="113" s="1"/>
  <c r="J166" i="113" s="1"/>
  <c r="I172" i="112"/>
  <c r="J172" i="112" s="1"/>
  <c r="H173" i="112"/>
  <c r="G174" i="112"/>
  <c r="H167" i="116" l="1"/>
  <c r="I167" i="116" s="1"/>
  <c r="J167" i="116" s="1"/>
  <c r="G168" i="116"/>
  <c r="G167" i="115"/>
  <c r="H166" i="115"/>
  <c r="I166" i="115" s="1"/>
  <c r="J166" i="115" s="1"/>
  <c r="G168" i="113"/>
  <c r="H167" i="113"/>
  <c r="I167" i="113" s="1"/>
  <c r="J167" i="113" s="1"/>
  <c r="I173" i="112"/>
  <c r="J173" i="112" s="1"/>
  <c r="G175" i="112"/>
  <c r="H174" i="112"/>
  <c r="G169" i="116" l="1"/>
  <c r="H168" i="116"/>
  <c r="I168" i="116" s="1"/>
  <c r="J168" i="116" s="1"/>
  <c r="G168" i="115"/>
  <c r="H167" i="115"/>
  <c r="I167" i="115" s="1"/>
  <c r="J167" i="115" s="1"/>
  <c r="G169" i="113"/>
  <c r="H168" i="113"/>
  <c r="I168" i="113" s="1"/>
  <c r="J168" i="113" s="1"/>
  <c r="I174" i="112"/>
  <c r="J174" i="112" s="1"/>
  <c r="H175" i="112"/>
  <c r="G176" i="112"/>
  <c r="G170" i="116" l="1"/>
  <c r="H169" i="116"/>
  <c r="I169" i="116" s="1"/>
  <c r="J169" i="116" s="1"/>
  <c r="G169" i="115"/>
  <c r="H168" i="115"/>
  <c r="I168" i="115" s="1"/>
  <c r="J168" i="115" s="1"/>
  <c r="G170" i="113"/>
  <c r="H169" i="113"/>
  <c r="I169" i="113" s="1"/>
  <c r="J169" i="113" s="1"/>
  <c r="I175" i="112"/>
  <c r="J175" i="112" s="1"/>
  <c r="H176" i="112"/>
  <c r="G177" i="112"/>
  <c r="G171" i="116" l="1"/>
  <c r="H170" i="116"/>
  <c r="I170" i="116" s="1"/>
  <c r="J170" i="116" s="1"/>
  <c r="G170" i="115"/>
  <c r="H169" i="115"/>
  <c r="I169" i="115" s="1"/>
  <c r="J169" i="115" s="1"/>
  <c r="G171" i="113"/>
  <c r="H170" i="113"/>
  <c r="I170" i="113" s="1"/>
  <c r="J170" i="113" s="1"/>
  <c r="I176" i="112"/>
  <c r="J176" i="112" s="1"/>
  <c r="G179" i="112"/>
  <c r="G178" i="112"/>
  <c r="H178" i="112" s="1"/>
  <c r="H177" i="112"/>
  <c r="G172" i="116" l="1"/>
  <c r="H171" i="116"/>
  <c r="I171" i="116" s="1"/>
  <c r="J171" i="116" s="1"/>
  <c r="G171" i="115"/>
  <c r="H170" i="115"/>
  <c r="I170" i="115" s="1"/>
  <c r="J170" i="115" s="1"/>
  <c r="G172" i="113"/>
  <c r="H171" i="113"/>
  <c r="I171" i="113" s="1"/>
  <c r="J171" i="113" s="1"/>
  <c r="I178" i="112"/>
  <c r="J178" i="112" s="1"/>
  <c r="I177" i="112"/>
  <c r="J177" i="112" s="1"/>
  <c r="G180" i="112"/>
  <c r="H179" i="112"/>
  <c r="G173" i="116" l="1"/>
  <c r="H172" i="116"/>
  <c r="I172" i="116" s="1"/>
  <c r="J172" i="116" s="1"/>
  <c r="G172" i="115"/>
  <c r="H171" i="115"/>
  <c r="I171" i="115" s="1"/>
  <c r="J171" i="115" s="1"/>
  <c r="G173" i="113"/>
  <c r="H172" i="113"/>
  <c r="I172" i="113" s="1"/>
  <c r="J172" i="113" s="1"/>
  <c r="I179" i="112"/>
  <c r="J179" i="112" s="1"/>
  <c r="G181" i="112"/>
  <c r="H180" i="112"/>
  <c r="G174" i="116" l="1"/>
  <c r="H173" i="116"/>
  <c r="I173" i="116" s="1"/>
  <c r="J173" i="116" s="1"/>
  <c r="G173" i="115"/>
  <c r="H172" i="115"/>
  <c r="I172" i="115" s="1"/>
  <c r="J172" i="115" s="1"/>
  <c r="G174" i="113"/>
  <c r="H173" i="113"/>
  <c r="I173" i="113" s="1"/>
  <c r="J173" i="113" s="1"/>
  <c r="I180" i="112"/>
  <c r="J180" i="112" s="1"/>
  <c r="G182" i="112"/>
  <c r="H181" i="112"/>
  <c r="G175" i="116" l="1"/>
  <c r="H174" i="116"/>
  <c r="I174" i="116" s="1"/>
  <c r="J174" i="116" s="1"/>
  <c r="G174" i="115"/>
  <c r="H173" i="115"/>
  <c r="I173" i="115" s="1"/>
  <c r="J173" i="115" s="1"/>
  <c r="G175" i="113"/>
  <c r="H174" i="113"/>
  <c r="I174" i="113" s="1"/>
  <c r="J174" i="113" s="1"/>
  <c r="I181" i="112"/>
  <c r="J181" i="112" s="1"/>
  <c r="G183" i="112"/>
  <c r="H182" i="112"/>
  <c r="G176" i="116" l="1"/>
  <c r="H175" i="116"/>
  <c r="I175" i="116" s="1"/>
  <c r="J175" i="116" s="1"/>
  <c r="G175" i="115"/>
  <c r="H174" i="115"/>
  <c r="I174" i="115" s="1"/>
  <c r="J174" i="115" s="1"/>
  <c r="H175" i="113"/>
  <c r="I175" i="113" s="1"/>
  <c r="J175" i="113" s="1"/>
  <c r="G176" i="113"/>
  <c r="I182" i="112"/>
  <c r="J182" i="112" s="1"/>
  <c r="G184" i="112"/>
  <c r="H183" i="112"/>
  <c r="G177" i="116" l="1"/>
  <c r="H176" i="116"/>
  <c r="I176" i="116" s="1"/>
  <c r="J176" i="116" s="1"/>
  <c r="G176" i="115"/>
  <c r="H175" i="115"/>
  <c r="I175" i="115" s="1"/>
  <c r="J175" i="115" s="1"/>
  <c r="G177" i="113"/>
  <c r="H176" i="113"/>
  <c r="I176" i="113" s="1"/>
  <c r="J176" i="113" s="1"/>
  <c r="I183" i="112"/>
  <c r="J183" i="112" s="1"/>
  <c r="H184" i="112"/>
  <c r="G185" i="112"/>
  <c r="G178" i="116" l="1"/>
  <c r="H177" i="116"/>
  <c r="I177" i="116" s="1"/>
  <c r="J177" i="116" s="1"/>
  <c r="G177" i="115"/>
  <c r="H176" i="115"/>
  <c r="I176" i="115" s="1"/>
  <c r="J176" i="115" s="1"/>
  <c r="G178" i="113"/>
  <c r="H177" i="113"/>
  <c r="I177" i="113" s="1"/>
  <c r="J177" i="113" s="1"/>
  <c r="I184" i="112"/>
  <c r="J184" i="112" s="1"/>
  <c r="G186" i="112"/>
  <c r="H185" i="112"/>
  <c r="H178" i="116" l="1"/>
  <c r="I178" i="116" s="1"/>
  <c r="J178" i="116" s="1"/>
  <c r="G179" i="116"/>
  <c r="G178" i="115"/>
  <c r="H177" i="115"/>
  <c r="I177" i="115" s="1"/>
  <c r="J177" i="115" s="1"/>
  <c r="G179" i="113"/>
  <c r="H178" i="113"/>
  <c r="I178" i="113" s="1"/>
  <c r="J178" i="113" s="1"/>
  <c r="I185" i="112"/>
  <c r="J185" i="112" s="1"/>
  <c r="G187" i="112"/>
  <c r="H186" i="112"/>
  <c r="G180" i="116" l="1"/>
  <c r="H179" i="116"/>
  <c r="I179" i="116" s="1"/>
  <c r="J179" i="116" s="1"/>
  <c r="G179" i="115"/>
  <c r="H178" i="115"/>
  <c r="I178" i="115" s="1"/>
  <c r="J178" i="115" s="1"/>
  <c r="G180" i="113"/>
  <c r="H179" i="113"/>
  <c r="I179" i="113" s="1"/>
  <c r="J179" i="113" s="1"/>
  <c r="I186" i="112"/>
  <c r="J186" i="112" s="1"/>
  <c r="G189" i="112"/>
  <c r="G188" i="112"/>
  <c r="H188" i="112" s="1"/>
  <c r="H187" i="112"/>
  <c r="G181" i="116" l="1"/>
  <c r="H180" i="116"/>
  <c r="I180" i="116" s="1"/>
  <c r="J180" i="116" s="1"/>
  <c r="G180" i="115"/>
  <c r="H179" i="115"/>
  <c r="I179" i="115" s="1"/>
  <c r="J179" i="115" s="1"/>
  <c r="G181" i="113"/>
  <c r="H180" i="113"/>
  <c r="I180" i="113" s="1"/>
  <c r="J180" i="113" s="1"/>
  <c r="I188" i="112"/>
  <c r="J188" i="112" s="1"/>
  <c r="I187" i="112"/>
  <c r="J187" i="112" s="1"/>
  <c r="G190" i="112"/>
  <c r="H189" i="112"/>
  <c r="G182" i="116" l="1"/>
  <c r="H181" i="116"/>
  <c r="I181" i="116" s="1"/>
  <c r="J181" i="116" s="1"/>
  <c r="G181" i="115"/>
  <c r="H180" i="115"/>
  <c r="I180" i="115" s="1"/>
  <c r="J180" i="115" s="1"/>
  <c r="G182" i="113"/>
  <c r="H181" i="113"/>
  <c r="I181" i="113" s="1"/>
  <c r="J181" i="113" s="1"/>
  <c r="I189" i="112"/>
  <c r="J189" i="112" s="1"/>
  <c r="G191" i="112"/>
  <c r="H190" i="112"/>
  <c r="G183" i="116" l="1"/>
  <c r="H182" i="116"/>
  <c r="I182" i="116" s="1"/>
  <c r="J182" i="116" s="1"/>
  <c r="H181" i="115"/>
  <c r="I181" i="115" s="1"/>
  <c r="J181" i="115" s="1"/>
  <c r="G182" i="115"/>
  <c r="G183" i="113"/>
  <c r="H182" i="113"/>
  <c r="I182" i="113" s="1"/>
  <c r="J182" i="113" s="1"/>
  <c r="I190" i="112"/>
  <c r="J190" i="112" s="1"/>
  <c r="G192" i="112"/>
  <c r="H191" i="112"/>
  <c r="G184" i="116" l="1"/>
  <c r="H183" i="116"/>
  <c r="I183" i="116" s="1"/>
  <c r="J183" i="116" s="1"/>
  <c r="G183" i="115"/>
  <c r="H182" i="115"/>
  <c r="I182" i="115" s="1"/>
  <c r="J182" i="115" s="1"/>
  <c r="G184" i="113"/>
  <c r="H183" i="113"/>
  <c r="I183" i="113" s="1"/>
  <c r="J183" i="113" s="1"/>
  <c r="I191" i="112"/>
  <c r="J191" i="112" s="1"/>
  <c r="G193" i="112"/>
  <c r="H192" i="112"/>
  <c r="G185" i="116" l="1"/>
  <c r="H184" i="116"/>
  <c r="I184" i="116" s="1"/>
  <c r="J184" i="116" s="1"/>
  <c r="G184" i="115"/>
  <c r="H183" i="115"/>
  <c r="I183" i="115" s="1"/>
  <c r="J183" i="115" s="1"/>
  <c r="G185" i="113"/>
  <c r="H184" i="113"/>
  <c r="I184" i="113" s="1"/>
  <c r="J184" i="113" s="1"/>
  <c r="I192" i="112"/>
  <c r="J192" i="112" s="1"/>
  <c r="G194" i="112"/>
  <c r="H193" i="112"/>
  <c r="G186" i="116" l="1"/>
  <c r="H185" i="116"/>
  <c r="I185" i="116" s="1"/>
  <c r="J185" i="116" s="1"/>
  <c r="G185" i="115"/>
  <c r="H184" i="115"/>
  <c r="I184" i="115" s="1"/>
  <c r="J184" i="115" s="1"/>
  <c r="H185" i="113"/>
  <c r="I185" i="113" s="1"/>
  <c r="J185" i="113" s="1"/>
  <c r="G186" i="113"/>
  <c r="I193" i="112"/>
  <c r="J193" i="112" s="1"/>
  <c r="G195" i="112"/>
  <c r="H194" i="112"/>
  <c r="G187" i="116" l="1"/>
  <c r="H186" i="116"/>
  <c r="I186" i="116" s="1"/>
  <c r="J186" i="116" s="1"/>
  <c r="G186" i="115"/>
  <c r="H185" i="115"/>
  <c r="I185" i="115" s="1"/>
  <c r="J185" i="115" s="1"/>
  <c r="G187" i="113"/>
  <c r="H186" i="113"/>
  <c r="I186" i="113" s="1"/>
  <c r="J186" i="113" s="1"/>
  <c r="I194" i="112"/>
  <c r="J194" i="112" s="1"/>
  <c r="H195" i="112"/>
  <c r="G196" i="112"/>
  <c r="G188" i="116" l="1"/>
  <c r="H187" i="116"/>
  <c r="I187" i="116" s="1"/>
  <c r="J187" i="116" s="1"/>
  <c r="G187" i="115"/>
  <c r="H186" i="115"/>
  <c r="I186" i="115" s="1"/>
  <c r="J186" i="115" s="1"/>
  <c r="G188" i="113"/>
  <c r="H187" i="113"/>
  <c r="I187" i="113" s="1"/>
  <c r="J187" i="113" s="1"/>
  <c r="I195" i="112"/>
  <c r="J195" i="112" s="1"/>
  <c r="G197" i="112"/>
  <c r="H196" i="112"/>
  <c r="G189" i="116" l="1"/>
  <c r="H188" i="116"/>
  <c r="I188" i="116" s="1"/>
  <c r="J188" i="116" s="1"/>
  <c r="H187" i="115"/>
  <c r="I187" i="115" s="1"/>
  <c r="J187" i="115" s="1"/>
  <c r="G188" i="115"/>
  <c r="G189" i="113"/>
  <c r="H188" i="113"/>
  <c r="I188" i="113" s="1"/>
  <c r="J188" i="113" s="1"/>
  <c r="I196" i="112"/>
  <c r="J196" i="112" s="1"/>
  <c r="G199" i="112"/>
  <c r="G198" i="112"/>
  <c r="H198" i="112" s="1"/>
  <c r="H197" i="112"/>
  <c r="H189" i="116" l="1"/>
  <c r="I189" i="116" s="1"/>
  <c r="J189" i="116" s="1"/>
  <c r="G190" i="116"/>
  <c r="G189" i="115"/>
  <c r="H188" i="115"/>
  <c r="I188" i="115" s="1"/>
  <c r="J188" i="115" s="1"/>
  <c r="G190" i="113"/>
  <c r="H189" i="113"/>
  <c r="I189" i="113" s="1"/>
  <c r="J189" i="113" s="1"/>
  <c r="I198" i="112"/>
  <c r="J198" i="112" s="1"/>
  <c r="I197" i="112"/>
  <c r="J197" i="112" s="1"/>
  <c r="G200" i="112"/>
  <c r="H199" i="112"/>
  <c r="G191" i="116" l="1"/>
  <c r="H190" i="116"/>
  <c r="I190" i="116" s="1"/>
  <c r="J190" i="116" s="1"/>
  <c r="G190" i="115"/>
  <c r="H189" i="115"/>
  <c r="I189" i="115" s="1"/>
  <c r="J189" i="115" s="1"/>
  <c r="G191" i="113"/>
  <c r="H190" i="113"/>
  <c r="I190" i="113" s="1"/>
  <c r="J190" i="113" s="1"/>
  <c r="I199" i="112"/>
  <c r="J199" i="112" s="1"/>
  <c r="G201" i="112"/>
  <c r="H200" i="112"/>
  <c r="G192" i="116" l="1"/>
  <c r="H191" i="116"/>
  <c r="I191" i="116" s="1"/>
  <c r="J191" i="116" s="1"/>
  <c r="G191" i="115"/>
  <c r="H190" i="115"/>
  <c r="I190" i="115" s="1"/>
  <c r="J190" i="115" s="1"/>
  <c r="G192" i="113"/>
  <c r="H191" i="113"/>
  <c r="I191" i="113" s="1"/>
  <c r="J191" i="113" s="1"/>
  <c r="I200" i="112"/>
  <c r="J200" i="112" s="1"/>
  <c r="H201" i="112"/>
  <c r="G202" i="112"/>
  <c r="G193" i="116" l="1"/>
  <c r="H192" i="116"/>
  <c r="I192" i="116" s="1"/>
  <c r="J192" i="116" s="1"/>
  <c r="G192" i="115"/>
  <c r="H191" i="115"/>
  <c r="I191" i="115" s="1"/>
  <c r="J191" i="115" s="1"/>
  <c r="G193" i="113"/>
  <c r="H192" i="113"/>
  <c r="I192" i="113" s="1"/>
  <c r="J192" i="113" s="1"/>
  <c r="I201" i="112"/>
  <c r="J201" i="112" s="1"/>
  <c r="H202" i="112"/>
  <c r="G203" i="112"/>
  <c r="G194" i="116" l="1"/>
  <c r="H193" i="116"/>
  <c r="I193" i="116" s="1"/>
  <c r="J193" i="116" s="1"/>
  <c r="G193" i="115"/>
  <c r="H192" i="115"/>
  <c r="I192" i="115" s="1"/>
  <c r="J192" i="115" s="1"/>
  <c r="G194" i="113"/>
  <c r="H193" i="113"/>
  <c r="I193" i="113" s="1"/>
  <c r="J193" i="113" s="1"/>
  <c r="I202" i="112"/>
  <c r="J202" i="112" s="1"/>
  <c r="G204" i="112"/>
  <c r="H203" i="112"/>
  <c r="G195" i="116" l="1"/>
  <c r="H194" i="116"/>
  <c r="I194" i="116" s="1"/>
  <c r="J194" i="116" s="1"/>
  <c r="G194" i="115"/>
  <c r="H193" i="115"/>
  <c r="I193" i="115" s="1"/>
  <c r="J193" i="115" s="1"/>
  <c r="G195" i="113"/>
  <c r="H194" i="113"/>
  <c r="I194" i="113" s="1"/>
  <c r="J194" i="113" s="1"/>
  <c r="I203" i="112"/>
  <c r="J203" i="112" s="1"/>
  <c r="H204" i="112"/>
  <c r="G205" i="112"/>
  <c r="G196" i="116" l="1"/>
  <c r="H195" i="116"/>
  <c r="I195" i="116" s="1"/>
  <c r="J195" i="116" s="1"/>
  <c r="G195" i="115"/>
  <c r="H194" i="115"/>
  <c r="I194" i="115" s="1"/>
  <c r="J194" i="115" s="1"/>
  <c r="H195" i="113"/>
  <c r="I195" i="113" s="1"/>
  <c r="J195" i="113" s="1"/>
  <c r="G196" i="113"/>
  <c r="I204" i="112"/>
  <c r="J204" i="112" s="1"/>
  <c r="H205" i="112"/>
  <c r="G206" i="112"/>
  <c r="G197" i="116" l="1"/>
  <c r="H196" i="116"/>
  <c r="I196" i="116" s="1"/>
  <c r="J196" i="116" s="1"/>
  <c r="G196" i="115"/>
  <c r="H195" i="115"/>
  <c r="I195" i="115" s="1"/>
  <c r="J195" i="115" s="1"/>
  <c r="G197" i="113"/>
  <c r="H196" i="113"/>
  <c r="I196" i="113" s="1"/>
  <c r="J196" i="113" s="1"/>
  <c r="I205" i="112"/>
  <c r="J205" i="112" s="1"/>
  <c r="G207" i="112"/>
  <c r="H206" i="112"/>
  <c r="G198" i="116" l="1"/>
  <c r="H197" i="116"/>
  <c r="I197" i="116" s="1"/>
  <c r="J197" i="116" s="1"/>
  <c r="G197" i="115"/>
  <c r="H196" i="115"/>
  <c r="I196" i="115" s="1"/>
  <c r="J196" i="115" s="1"/>
  <c r="G198" i="113"/>
  <c r="H197" i="113"/>
  <c r="I197" i="113" s="1"/>
  <c r="J197" i="113" s="1"/>
  <c r="I206" i="112"/>
  <c r="J206" i="112" s="1"/>
  <c r="G209" i="112"/>
  <c r="H207" i="112"/>
  <c r="G208" i="112"/>
  <c r="H208" i="112" s="1"/>
  <c r="G199" i="116" l="1"/>
  <c r="H198" i="116"/>
  <c r="I198" i="116" s="1"/>
  <c r="J198" i="116" s="1"/>
  <c r="G198" i="115"/>
  <c r="H197" i="115"/>
  <c r="I197" i="115" s="1"/>
  <c r="J197" i="115" s="1"/>
  <c r="G199" i="113"/>
  <c r="H198" i="113"/>
  <c r="I198" i="113" s="1"/>
  <c r="J198" i="113" s="1"/>
  <c r="I207" i="112"/>
  <c r="J207" i="112" s="1"/>
  <c r="I208" i="112"/>
  <c r="J208" i="112" s="1"/>
  <c r="G210" i="112"/>
  <c r="H209" i="112"/>
  <c r="G200" i="116" l="1"/>
  <c r="H199" i="116"/>
  <c r="I199" i="116" s="1"/>
  <c r="J199" i="116" s="1"/>
  <c r="G199" i="115"/>
  <c r="H198" i="115"/>
  <c r="I198" i="115" s="1"/>
  <c r="J198" i="115" s="1"/>
  <c r="G200" i="113"/>
  <c r="H199" i="113"/>
  <c r="I199" i="113" s="1"/>
  <c r="J199" i="113" s="1"/>
  <c r="I209" i="112"/>
  <c r="J209" i="112" s="1"/>
  <c r="H210" i="112"/>
  <c r="G211" i="112"/>
  <c r="G201" i="116" l="1"/>
  <c r="H200" i="116"/>
  <c r="I200" i="116" s="1"/>
  <c r="J200" i="116" s="1"/>
  <c r="G200" i="115"/>
  <c r="H199" i="115"/>
  <c r="I199" i="115" s="1"/>
  <c r="J199" i="115" s="1"/>
  <c r="G201" i="113"/>
  <c r="H200" i="113"/>
  <c r="I200" i="113" s="1"/>
  <c r="J200" i="113" s="1"/>
  <c r="I210" i="112"/>
  <c r="J210" i="112" s="1"/>
  <c r="G212" i="112"/>
  <c r="H211" i="112"/>
  <c r="G202" i="116" l="1"/>
  <c r="H201" i="116"/>
  <c r="I201" i="116" s="1"/>
  <c r="J201" i="116" s="1"/>
  <c r="G201" i="115"/>
  <c r="H200" i="115"/>
  <c r="I200" i="115" s="1"/>
  <c r="J200" i="115" s="1"/>
  <c r="G202" i="113"/>
  <c r="H201" i="113"/>
  <c r="I201" i="113" s="1"/>
  <c r="J201" i="113" s="1"/>
  <c r="I211" i="112"/>
  <c r="J211" i="112" s="1"/>
  <c r="H212" i="112"/>
  <c r="G213" i="112"/>
  <c r="G203" i="116" l="1"/>
  <c r="H202" i="116"/>
  <c r="I202" i="116" s="1"/>
  <c r="J202" i="116" s="1"/>
  <c r="G202" i="115"/>
  <c r="H201" i="115"/>
  <c r="I201" i="115" s="1"/>
  <c r="J201" i="115" s="1"/>
  <c r="G203" i="113"/>
  <c r="H202" i="113"/>
  <c r="I202" i="113" s="1"/>
  <c r="J202" i="113" s="1"/>
  <c r="I212" i="112"/>
  <c r="J212" i="112" s="1"/>
  <c r="G214" i="112"/>
  <c r="H213" i="112"/>
  <c r="G204" i="116" l="1"/>
  <c r="H203" i="116"/>
  <c r="I203" i="116" s="1"/>
  <c r="J203" i="116" s="1"/>
  <c r="G203" i="115"/>
  <c r="H202" i="115"/>
  <c r="I202" i="115" s="1"/>
  <c r="J202" i="115" s="1"/>
  <c r="G204" i="113"/>
  <c r="H203" i="113"/>
  <c r="I203" i="113" s="1"/>
  <c r="J203" i="113" s="1"/>
  <c r="I213" i="112"/>
  <c r="J213" i="112" s="1"/>
  <c r="H214" i="112"/>
  <c r="G215" i="112"/>
  <c r="G205" i="116" l="1"/>
  <c r="H204" i="116"/>
  <c r="I204" i="116" s="1"/>
  <c r="J204" i="116" s="1"/>
  <c r="G204" i="115"/>
  <c r="H203" i="115"/>
  <c r="I203" i="115" s="1"/>
  <c r="J203" i="115" s="1"/>
  <c r="G205" i="113"/>
  <c r="H204" i="113"/>
  <c r="I204" i="113" s="1"/>
  <c r="J204" i="113" s="1"/>
  <c r="I214" i="112"/>
  <c r="J214" i="112" s="1"/>
  <c r="G216" i="112"/>
  <c r="H215" i="112"/>
  <c r="G206" i="116" l="1"/>
  <c r="H205" i="116"/>
  <c r="I205" i="116" s="1"/>
  <c r="J205" i="116" s="1"/>
  <c r="G205" i="115"/>
  <c r="H204" i="115"/>
  <c r="I204" i="115" s="1"/>
  <c r="J204" i="115" s="1"/>
  <c r="H205" i="113"/>
  <c r="I205" i="113" s="1"/>
  <c r="J205" i="113" s="1"/>
  <c r="G206" i="113"/>
  <c r="I215" i="112"/>
  <c r="J215" i="112" s="1"/>
  <c r="G217" i="112"/>
  <c r="H216" i="112"/>
  <c r="G207" i="116" l="1"/>
  <c r="H206" i="116"/>
  <c r="I206" i="116" s="1"/>
  <c r="J206" i="116" s="1"/>
  <c r="G206" i="115"/>
  <c r="H205" i="115"/>
  <c r="I205" i="115" s="1"/>
  <c r="J205" i="115" s="1"/>
  <c r="G207" i="113"/>
  <c r="H206" i="113"/>
  <c r="I206" i="113" s="1"/>
  <c r="J206" i="113" s="1"/>
  <c r="I216" i="112"/>
  <c r="J216" i="112" s="1"/>
  <c r="G219" i="112"/>
  <c r="G218" i="112"/>
  <c r="H218" i="112" s="1"/>
  <c r="H217" i="112"/>
  <c r="G208" i="116" l="1"/>
  <c r="H207" i="116"/>
  <c r="I207" i="116" s="1"/>
  <c r="J207" i="116" s="1"/>
  <c r="G207" i="115"/>
  <c r="H206" i="115"/>
  <c r="I206" i="115" s="1"/>
  <c r="J206" i="115" s="1"/>
  <c r="G208" i="113"/>
  <c r="H207" i="113"/>
  <c r="I207" i="113" s="1"/>
  <c r="J207" i="113" s="1"/>
  <c r="I218" i="112"/>
  <c r="J218" i="112" s="1"/>
  <c r="I217" i="112"/>
  <c r="J217" i="112" s="1"/>
  <c r="G220" i="112"/>
  <c r="H219" i="112"/>
  <c r="G209" i="116" l="1"/>
  <c r="H208" i="116"/>
  <c r="I208" i="116" s="1"/>
  <c r="J208" i="116" s="1"/>
  <c r="G208" i="115"/>
  <c r="H207" i="115"/>
  <c r="I207" i="115" s="1"/>
  <c r="J207" i="115" s="1"/>
  <c r="G209" i="113"/>
  <c r="H208" i="113"/>
  <c r="I208" i="113" s="1"/>
  <c r="J208" i="113" s="1"/>
  <c r="I219" i="112"/>
  <c r="J219" i="112" s="1"/>
  <c r="H220" i="112"/>
  <c r="G221" i="112"/>
  <c r="H209" i="116" l="1"/>
  <c r="I209" i="116" s="1"/>
  <c r="J209" i="116" s="1"/>
  <c r="G210" i="116"/>
  <c r="G209" i="115"/>
  <c r="H208" i="115"/>
  <c r="I208" i="115" s="1"/>
  <c r="J208" i="115" s="1"/>
  <c r="G210" i="113"/>
  <c r="H209" i="113"/>
  <c r="I209" i="113" s="1"/>
  <c r="J209" i="113" s="1"/>
  <c r="I220" i="112"/>
  <c r="J220" i="112" s="1"/>
  <c r="H221" i="112"/>
  <c r="G222" i="112"/>
  <c r="G211" i="116" l="1"/>
  <c r="H210" i="116"/>
  <c r="I210" i="116" s="1"/>
  <c r="J210" i="116" s="1"/>
  <c r="G210" i="115"/>
  <c r="H209" i="115"/>
  <c r="I209" i="115" s="1"/>
  <c r="J209" i="115" s="1"/>
  <c r="G211" i="113"/>
  <c r="H210" i="113"/>
  <c r="I210" i="113" s="1"/>
  <c r="J210" i="113" s="1"/>
  <c r="I221" i="112"/>
  <c r="J221" i="112" s="1"/>
  <c r="G223" i="112"/>
  <c r="H222" i="112"/>
  <c r="G212" i="116" l="1"/>
  <c r="H211" i="116"/>
  <c r="I211" i="116" s="1"/>
  <c r="J211" i="116" s="1"/>
  <c r="G211" i="115"/>
  <c r="H210" i="115"/>
  <c r="I210" i="115" s="1"/>
  <c r="J210" i="115" s="1"/>
  <c r="G212" i="113"/>
  <c r="H211" i="113"/>
  <c r="I211" i="113" s="1"/>
  <c r="J211" i="113" s="1"/>
  <c r="I222" i="112"/>
  <c r="J222" i="112" s="1"/>
  <c r="G224" i="112"/>
  <c r="H223" i="112"/>
  <c r="G213" i="116" l="1"/>
  <c r="H212" i="116"/>
  <c r="I212" i="116" s="1"/>
  <c r="J212" i="116" s="1"/>
  <c r="H211" i="115"/>
  <c r="I211" i="115" s="1"/>
  <c r="J211" i="115" s="1"/>
  <c r="G212" i="115"/>
  <c r="G213" i="113"/>
  <c r="H212" i="113"/>
  <c r="I212" i="113" s="1"/>
  <c r="J212" i="113" s="1"/>
  <c r="I223" i="112"/>
  <c r="J223" i="112" s="1"/>
  <c r="G226" i="112"/>
  <c r="H224" i="112"/>
  <c r="G225" i="112"/>
  <c r="H225" i="112" s="1"/>
  <c r="G214" i="116" l="1"/>
  <c r="H213" i="116"/>
  <c r="I213" i="116" s="1"/>
  <c r="J213" i="116" s="1"/>
  <c r="G213" i="115"/>
  <c r="H212" i="115"/>
  <c r="I212" i="115" s="1"/>
  <c r="J212" i="115" s="1"/>
  <c r="G214" i="113"/>
  <c r="H213" i="113"/>
  <c r="I213" i="113" s="1"/>
  <c r="J213" i="113" s="1"/>
  <c r="I224" i="112"/>
  <c r="J224" i="112" s="1"/>
  <c r="I225" i="112"/>
  <c r="J225" i="112" s="1"/>
  <c r="G227" i="112"/>
  <c r="H226" i="112"/>
  <c r="G215" i="116" l="1"/>
  <c r="H214" i="116"/>
  <c r="I214" i="116" s="1"/>
  <c r="J214" i="116" s="1"/>
  <c r="G214" i="115"/>
  <c r="H213" i="115"/>
  <c r="I213" i="115" s="1"/>
  <c r="J213" i="115" s="1"/>
  <c r="G215" i="113"/>
  <c r="H214" i="113"/>
  <c r="I214" i="113" s="1"/>
  <c r="J214" i="113" s="1"/>
  <c r="I226" i="112"/>
  <c r="J226" i="112" s="1"/>
  <c r="G228" i="112"/>
  <c r="H227" i="112"/>
  <c r="G216" i="116" l="1"/>
  <c r="H215" i="116"/>
  <c r="I215" i="116" s="1"/>
  <c r="J215" i="116" s="1"/>
  <c r="G215" i="115"/>
  <c r="H214" i="115"/>
  <c r="I214" i="115" s="1"/>
  <c r="J214" i="115" s="1"/>
  <c r="G216" i="113"/>
  <c r="H215" i="113"/>
  <c r="I215" i="113" s="1"/>
  <c r="J215" i="113" s="1"/>
  <c r="I227" i="112"/>
  <c r="J227" i="112" s="1"/>
  <c r="G229" i="112"/>
  <c r="H228" i="112"/>
  <c r="G217" i="116" l="1"/>
  <c r="H216" i="116"/>
  <c r="I216" i="116" s="1"/>
  <c r="J216" i="116" s="1"/>
  <c r="G216" i="115"/>
  <c r="H215" i="115"/>
  <c r="I215" i="115" s="1"/>
  <c r="J215" i="115" s="1"/>
  <c r="G217" i="113"/>
  <c r="H216" i="113"/>
  <c r="I216" i="113" s="1"/>
  <c r="J216" i="113" s="1"/>
  <c r="I228" i="112"/>
  <c r="J228" i="112" s="1"/>
  <c r="H229" i="112"/>
  <c r="G230" i="112"/>
  <c r="G218" i="116" l="1"/>
  <c r="H217" i="116"/>
  <c r="I217" i="116" s="1"/>
  <c r="J217" i="116" s="1"/>
  <c r="G217" i="115"/>
  <c r="H216" i="115"/>
  <c r="I216" i="115" s="1"/>
  <c r="J216" i="115" s="1"/>
  <c r="G218" i="113"/>
  <c r="H217" i="113"/>
  <c r="I217" i="113" s="1"/>
  <c r="J217" i="113" s="1"/>
  <c r="I229" i="112"/>
  <c r="J229" i="112" s="1"/>
  <c r="G231" i="112"/>
  <c r="H230" i="112"/>
  <c r="G219" i="116" l="1"/>
  <c r="H218" i="116"/>
  <c r="I218" i="116" s="1"/>
  <c r="J218" i="116" s="1"/>
  <c r="G218" i="115"/>
  <c r="H217" i="115"/>
  <c r="I217" i="115" s="1"/>
  <c r="J217" i="115" s="1"/>
  <c r="G219" i="113"/>
  <c r="H218" i="113"/>
  <c r="I218" i="113" s="1"/>
  <c r="J218" i="113" s="1"/>
  <c r="I230" i="112"/>
  <c r="J230" i="112" s="1"/>
  <c r="H231" i="112"/>
  <c r="G232" i="112"/>
  <c r="G220" i="116" l="1"/>
  <c r="H219" i="116"/>
  <c r="I219" i="116" s="1"/>
  <c r="J219" i="116" s="1"/>
  <c r="G219" i="115"/>
  <c r="H218" i="115"/>
  <c r="I218" i="115" s="1"/>
  <c r="J218" i="115" s="1"/>
  <c r="G220" i="113"/>
  <c r="H219" i="113"/>
  <c r="I219" i="113" s="1"/>
  <c r="J219" i="113" s="1"/>
  <c r="I231" i="112"/>
  <c r="J231" i="112" s="1"/>
  <c r="G233" i="112"/>
  <c r="H232" i="112"/>
  <c r="G221" i="116" l="1"/>
  <c r="H220" i="116"/>
  <c r="I220" i="116" s="1"/>
  <c r="J220" i="116" s="1"/>
  <c r="G220" i="115"/>
  <c r="H219" i="115"/>
  <c r="I219" i="115" s="1"/>
  <c r="J219" i="115" s="1"/>
  <c r="G221" i="113"/>
  <c r="H220" i="113"/>
  <c r="I220" i="113" s="1"/>
  <c r="J220" i="113" s="1"/>
  <c r="I232" i="112"/>
  <c r="J232" i="112" s="1"/>
  <c r="G234" i="112"/>
  <c r="H233" i="112"/>
  <c r="H221" i="116" l="1"/>
  <c r="I221" i="116" s="1"/>
  <c r="J221" i="116" s="1"/>
  <c r="G222" i="116"/>
  <c r="G221" i="115"/>
  <c r="H220" i="115"/>
  <c r="I220" i="115" s="1"/>
  <c r="J220" i="115" s="1"/>
  <c r="G222" i="113"/>
  <c r="H221" i="113"/>
  <c r="I221" i="113" s="1"/>
  <c r="J221" i="113" s="1"/>
  <c r="I233" i="112"/>
  <c r="J233" i="112" s="1"/>
  <c r="G236" i="112"/>
  <c r="G235" i="112"/>
  <c r="H235" i="112" s="1"/>
  <c r="H234" i="112"/>
  <c r="G223" i="116" l="1"/>
  <c r="H222" i="116"/>
  <c r="I222" i="116" s="1"/>
  <c r="J222" i="116" s="1"/>
  <c r="G222" i="115"/>
  <c r="H221" i="115"/>
  <c r="I221" i="115" s="1"/>
  <c r="J221" i="115" s="1"/>
  <c r="G223" i="113"/>
  <c r="H222" i="113"/>
  <c r="I222" i="113" s="1"/>
  <c r="J222" i="113" s="1"/>
  <c r="I235" i="112"/>
  <c r="J235" i="112" s="1"/>
  <c r="I234" i="112"/>
  <c r="J234" i="112" s="1"/>
  <c r="G237" i="112"/>
  <c r="H236" i="112"/>
  <c r="G224" i="116" l="1"/>
  <c r="H223" i="116"/>
  <c r="I223" i="116" s="1"/>
  <c r="J223" i="116" s="1"/>
  <c r="G223" i="115"/>
  <c r="H222" i="115"/>
  <c r="I222" i="115" s="1"/>
  <c r="J222" i="115" s="1"/>
  <c r="G224" i="113"/>
  <c r="H223" i="113"/>
  <c r="I223" i="113" s="1"/>
  <c r="J223" i="113" s="1"/>
  <c r="I236" i="112"/>
  <c r="J236" i="112" s="1"/>
  <c r="G238" i="112"/>
  <c r="H237" i="112"/>
  <c r="G225" i="116" l="1"/>
  <c r="H224" i="116"/>
  <c r="I224" i="116" s="1"/>
  <c r="J224" i="116" s="1"/>
  <c r="G224" i="115"/>
  <c r="H223" i="115"/>
  <c r="I223" i="115" s="1"/>
  <c r="J223" i="115" s="1"/>
  <c r="G225" i="113"/>
  <c r="H224" i="113"/>
  <c r="I224" i="113" s="1"/>
  <c r="J224" i="113" s="1"/>
  <c r="I237" i="112"/>
  <c r="J237" i="112" s="1"/>
  <c r="G239" i="112"/>
  <c r="H238" i="112"/>
  <c r="G226" i="116" l="1"/>
  <c r="H225" i="116"/>
  <c r="I225" i="116" s="1"/>
  <c r="J225" i="116" s="1"/>
  <c r="G225" i="115"/>
  <c r="H224" i="115"/>
  <c r="I224" i="115" s="1"/>
  <c r="J224" i="115" s="1"/>
  <c r="G226" i="113"/>
  <c r="H225" i="113"/>
  <c r="I225" i="113" s="1"/>
  <c r="J225" i="113" s="1"/>
  <c r="I238" i="112"/>
  <c r="J238" i="112" s="1"/>
  <c r="G240" i="112"/>
  <c r="H239" i="112"/>
  <c r="G227" i="116" l="1"/>
  <c r="H226" i="116"/>
  <c r="I226" i="116" s="1"/>
  <c r="J226" i="116" s="1"/>
  <c r="G226" i="115"/>
  <c r="H225" i="115"/>
  <c r="I225" i="115" s="1"/>
  <c r="J225" i="115" s="1"/>
  <c r="G227" i="113"/>
  <c r="H226" i="113"/>
  <c r="I226" i="113" s="1"/>
  <c r="J226" i="113" s="1"/>
  <c r="I239" i="112"/>
  <c r="J239" i="112" s="1"/>
  <c r="G241" i="112"/>
  <c r="H240" i="112"/>
  <c r="G228" i="116" l="1"/>
  <c r="H227" i="116"/>
  <c r="I227" i="116" s="1"/>
  <c r="J227" i="116" s="1"/>
  <c r="G227" i="115"/>
  <c r="H226" i="115"/>
  <c r="I226" i="115" s="1"/>
  <c r="J226" i="115" s="1"/>
  <c r="G228" i="113"/>
  <c r="H227" i="113"/>
  <c r="I227" i="113" s="1"/>
  <c r="J227" i="113" s="1"/>
  <c r="I240" i="112"/>
  <c r="J240" i="112" s="1"/>
  <c r="H241" i="112"/>
  <c r="G242" i="112"/>
  <c r="G229" i="116" l="1"/>
  <c r="H228" i="116"/>
  <c r="I228" i="116" s="1"/>
  <c r="J228" i="116" s="1"/>
  <c r="G228" i="115"/>
  <c r="H227" i="115"/>
  <c r="I227" i="115" s="1"/>
  <c r="J227" i="115" s="1"/>
  <c r="G229" i="113"/>
  <c r="H228" i="113"/>
  <c r="I228" i="113" s="1"/>
  <c r="J228" i="113" s="1"/>
  <c r="I241" i="112"/>
  <c r="J241" i="112" s="1"/>
  <c r="G243" i="112"/>
  <c r="H242" i="112"/>
  <c r="G230" i="116" l="1"/>
  <c r="H229" i="116"/>
  <c r="I229" i="116" s="1"/>
  <c r="J229" i="116" s="1"/>
  <c r="G229" i="115"/>
  <c r="H228" i="115"/>
  <c r="I228" i="115" s="1"/>
  <c r="J228" i="115" s="1"/>
  <c r="G230" i="113"/>
  <c r="H229" i="113"/>
  <c r="I229" i="113" s="1"/>
  <c r="J229" i="113" s="1"/>
  <c r="I242" i="112"/>
  <c r="J242" i="112" s="1"/>
  <c r="G244" i="112"/>
  <c r="H243" i="112"/>
  <c r="G231" i="116" l="1"/>
  <c r="H230" i="116"/>
  <c r="I230" i="116" s="1"/>
  <c r="J230" i="116" s="1"/>
  <c r="G230" i="115"/>
  <c r="H229" i="115"/>
  <c r="I229" i="115" s="1"/>
  <c r="J229" i="115" s="1"/>
  <c r="G231" i="113"/>
  <c r="H230" i="113"/>
  <c r="I230" i="113" s="1"/>
  <c r="J230" i="113" s="1"/>
  <c r="I243" i="112"/>
  <c r="J243" i="112" s="1"/>
  <c r="G246" i="112"/>
  <c r="G245" i="112"/>
  <c r="H245" i="112" s="1"/>
  <c r="H244" i="112"/>
  <c r="G232" i="116" l="1"/>
  <c r="H231" i="116"/>
  <c r="I231" i="116" s="1"/>
  <c r="J231" i="116" s="1"/>
  <c r="G231" i="115"/>
  <c r="H230" i="115"/>
  <c r="I230" i="115" s="1"/>
  <c r="J230" i="115" s="1"/>
  <c r="G232" i="113"/>
  <c r="H231" i="113"/>
  <c r="I231" i="113" s="1"/>
  <c r="J231" i="113" s="1"/>
  <c r="I245" i="112"/>
  <c r="J245" i="112" s="1"/>
  <c r="I244" i="112"/>
  <c r="J244" i="112" s="1"/>
  <c r="G247" i="112"/>
  <c r="H246" i="112"/>
  <c r="G233" i="116" l="1"/>
  <c r="H232" i="116"/>
  <c r="I232" i="116" s="1"/>
  <c r="J232" i="116" s="1"/>
  <c r="G232" i="115"/>
  <c r="H231" i="115"/>
  <c r="I231" i="115" s="1"/>
  <c r="J231" i="115" s="1"/>
  <c r="H232" i="113"/>
  <c r="I232" i="113" s="1"/>
  <c r="J232" i="113" s="1"/>
  <c r="G233" i="113"/>
  <c r="I246" i="112"/>
  <c r="J246" i="112" s="1"/>
  <c r="G248" i="112"/>
  <c r="H247" i="112"/>
  <c r="G234" i="116" l="1"/>
  <c r="H233" i="116"/>
  <c r="I233" i="116" s="1"/>
  <c r="J233" i="116" s="1"/>
  <c r="G233" i="115"/>
  <c r="H232" i="115"/>
  <c r="I232" i="115" s="1"/>
  <c r="J232" i="115" s="1"/>
  <c r="G234" i="113"/>
  <c r="H233" i="113"/>
  <c r="I233" i="113" s="1"/>
  <c r="J233" i="113" s="1"/>
  <c r="I247" i="112"/>
  <c r="J247" i="112" s="1"/>
  <c r="H248" i="112"/>
  <c r="G249" i="112"/>
  <c r="G235" i="116" l="1"/>
  <c r="H234" i="116"/>
  <c r="I234" i="116" s="1"/>
  <c r="J234" i="116" s="1"/>
  <c r="G234" i="115"/>
  <c r="H233" i="115"/>
  <c r="I233" i="115" s="1"/>
  <c r="J233" i="115" s="1"/>
  <c r="G235" i="113"/>
  <c r="H234" i="113"/>
  <c r="I234" i="113" s="1"/>
  <c r="J234" i="113" s="1"/>
  <c r="I248" i="112"/>
  <c r="J248" i="112" s="1"/>
  <c r="H249" i="112"/>
  <c r="G250" i="112"/>
  <c r="G236" i="116" l="1"/>
  <c r="H235" i="116"/>
  <c r="I235" i="116" s="1"/>
  <c r="J235" i="116" s="1"/>
  <c r="G235" i="115"/>
  <c r="H234" i="115"/>
  <c r="I234" i="115" s="1"/>
  <c r="J234" i="115" s="1"/>
  <c r="G236" i="113"/>
  <c r="H235" i="113"/>
  <c r="I235" i="113" s="1"/>
  <c r="J235" i="113" s="1"/>
  <c r="I249" i="112"/>
  <c r="J249" i="112" s="1"/>
  <c r="G251" i="112"/>
  <c r="H250" i="112"/>
  <c r="G237" i="116" l="1"/>
  <c r="H236" i="116"/>
  <c r="I236" i="116" s="1"/>
  <c r="J236" i="116" s="1"/>
  <c r="H235" i="115"/>
  <c r="G237" i="113"/>
  <c r="H236" i="113"/>
  <c r="I236" i="113" s="1"/>
  <c r="J236" i="113" s="1"/>
  <c r="I250" i="112"/>
  <c r="J250" i="112" s="1"/>
  <c r="G252" i="112"/>
  <c r="H251" i="112"/>
  <c r="G238" i="116" l="1"/>
  <c r="H237" i="116"/>
  <c r="I237" i="116" s="1"/>
  <c r="J237" i="116" s="1"/>
  <c r="I235" i="115"/>
  <c r="H236" i="115"/>
  <c r="G238" i="113"/>
  <c r="H237" i="113"/>
  <c r="I237" i="113" s="1"/>
  <c r="J237" i="113" s="1"/>
  <c r="I251" i="112"/>
  <c r="J251" i="112" s="1"/>
  <c r="G253" i="112"/>
  <c r="H252" i="112"/>
  <c r="G239" i="116" l="1"/>
  <c r="H238" i="116"/>
  <c r="I238" i="116" s="1"/>
  <c r="J238" i="116" s="1"/>
  <c r="J235" i="115"/>
  <c r="I236" i="115"/>
  <c r="G239" i="113"/>
  <c r="H238" i="113"/>
  <c r="I238" i="113" s="1"/>
  <c r="J238" i="113" s="1"/>
  <c r="I252" i="112"/>
  <c r="J252" i="112" s="1"/>
  <c r="H253" i="112"/>
  <c r="G254" i="112"/>
  <c r="G240" i="116" l="1"/>
  <c r="H239" i="116"/>
  <c r="I239" i="116" s="1"/>
  <c r="J239" i="116" s="1"/>
  <c r="G240" i="113"/>
  <c r="H239" i="113"/>
  <c r="I239" i="113" s="1"/>
  <c r="J239" i="113" s="1"/>
  <c r="I253" i="112"/>
  <c r="J253" i="112" s="1"/>
  <c r="G256" i="112"/>
  <c r="G255" i="112"/>
  <c r="H255" i="112" s="1"/>
  <c r="H254" i="112"/>
  <c r="G241" i="116" l="1"/>
  <c r="H240" i="116"/>
  <c r="I240" i="116" s="1"/>
  <c r="J240" i="116" s="1"/>
  <c r="G241" i="113"/>
  <c r="H240" i="113"/>
  <c r="I240" i="113" s="1"/>
  <c r="J240" i="113" s="1"/>
  <c r="I255" i="112"/>
  <c r="J255" i="112" s="1"/>
  <c r="I254" i="112"/>
  <c r="J254" i="112" s="1"/>
  <c r="G257" i="112"/>
  <c r="H256" i="112"/>
  <c r="G242" i="116" l="1"/>
  <c r="H241" i="116"/>
  <c r="I241" i="116" s="1"/>
  <c r="J241" i="116" s="1"/>
  <c r="G242" i="113"/>
  <c r="H241" i="113"/>
  <c r="I241" i="113" s="1"/>
  <c r="J241" i="113" s="1"/>
  <c r="I256" i="112"/>
  <c r="J256" i="112" s="1"/>
  <c r="G258" i="112"/>
  <c r="H257" i="112"/>
  <c r="H242" i="116" l="1"/>
  <c r="I242" i="116" s="1"/>
  <c r="J242" i="116" s="1"/>
  <c r="G243" i="116"/>
  <c r="G243" i="113"/>
  <c r="H242" i="113"/>
  <c r="I242" i="113" s="1"/>
  <c r="J242" i="113" s="1"/>
  <c r="I257" i="112"/>
  <c r="J257" i="112" s="1"/>
  <c r="G259" i="112"/>
  <c r="H258" i="112"/>
  <c r="G244" i="116" l="1"/>
  <c r="H243" i="116"/>
  <c r="I243" i="116" s="1"/>
  <c r="J243" i="116" s="1"/>
  <c r="G244" i="113"/>
  <c r="H243" i="113"/>
  <c r="I243" i="113" s="1"/>
  <c r="J243" i="113" s="1"/>
  <c r="I258" i="112"/>
  <c r="J258" i="112" s="1"/>
  <c r="G260" i="112"/>
  <c r="H259" i="112"/>
  <c r="G245" i="116" l="1"/>
  <c r="H244" i="116"/>
  <c r="I244" i="116" s="1"/>
  <c r="J244" i="116" s="1"/>
  <c r="G245" i="113"/>
  <c r="H244" i="113"/>
  <c r="I244" i="113" s="1"/>
  <c r="J244" i="113" s="1"/>
  <c r="I259" i="112"/>
  <c r="J259" i="112" s="1"/>
  <c r="G261" i="112"/>
  <c r="H260" i="112"/>
  <c r="G246" i="116" l="1"/>
  <c r="H245" i="116"/>
  <c r="I245" i="116" s="1"/>
  <c r="J245" i="116" s="1"/>
  <c r="G246" i="113"/>
  <c r="H245" i="113"/>
  <c r="I245" i="113" s="1"/>
  <c r="J245" i="113" s="1"/>
  <c r="I260" i="112"/>
  <c r="J260" i="112" s="1"/>
  <c r="H261" i="112"/>
  <c r="G262" i="112"/>
  <c r="G247" i="116" l="1"/>
  <c r="H246" i="116"/>
  <c r="I246" i="116" s="1"/>
  <c r="J246" i="116" s="1"/>
  <c r="G247" i="113"/>
  <c r="H246" i="113"/>
  <c r="I246" i="113" s="1"/>
  <c r="J246" i="113" s="1"/>
  <c r="I261" i="112"/>
  <c r="J261" i="112" s="1"/>
  <c r="G263" i="112"/>
  <c r="H262" i="112"/>
  <c r="G248" i="116" l="1"/>
  <c r="H247" i="116"/>
  <c r="I247" i="116" s="1"/>
  <c r="J247" i="116" s="1"/>
  <c r="G248" i="113"/>
  <c r="H247" i="113"/>
  <c r="I247" i="113" s="1"/>
  <c r="J247" i="113" s="1"/>
  <c r="I262" i="112"/>
  <c r="J262" i="112" s="1"/>
  <c r="G264" i="112"/>
  <c r="H263" i="112"/>
  <c r="G249" i="116" l="1"/>
  <c r="H248" i="116"/>
  <c r="I248" i="116" s="1"/>
  <c r="J248" i="116" s="1"/>
  <c r="G249" i="113"/>
  <c r="H248" i="113"/>
  <c r="I248" i="113" s="1"/>
  <c r="J248" i="113" s="1"/>
  <c r="I263" i="112"/>
  <c r="J263" i="112" s="1"/>
  <c r="G266" i="112"/>
  <c r="G265" i="112"/>
  <c r="H265" i="112" s="1"/>
  <c r="H264" i="112"/>
  <c r="G250" i="116" l="1"/>
  <c r="H249" i="116"/>
  <c r="I249" i="116" s="1"/>
  <c r="J249" i="116" s="1"/>
  <c r="G250" i="113"/>
  <c r="H249" i="113"/>
  <c r="I249" i="113" s="1"/>
  <c r="J249" i="113" s="1"/>
  <c r="I265" i="112"/>
  <c r="J265" i="112" s="1"/>
  <c r="I264" i="112"/>
  <c r="J264" i="112" s="1"/>
  <c r="G267" i="112"/>
  <c r="H266" i="112"/>
  <c r="G251" i="116" l="1"/>
  <c r="H250" i="116"/>
  <c r="I250" i="116" s="1"/>
  <c r="J250" i="116" s="1"/>
  <c r="G251" i="113"/>
  <c r="H250" i="113"/>
  <c r="I250" i="113" s="1"/>
  <c r="J250" i="113" s="1"/>
  <c r="I266" i="112"/>
  <c r="J266" i="112" s="1"/>
  <c r="G268" i="112"/>
  <c r="H267" i="112"/>
  <c r="G252" i="116" l="1"/>
  <c r="H251" i="116"/>
  <c r="I251" i="116" s="1"/>
  <c r="J251" i="116" s="1"/>
  <c r="G252" i="113"/>
  <c r="H251" i="113"/>
  <c r="I251" i="113" s="1"/>
  <c r="J251" i="113" s="1"/>
  <c r="I267" i="112"/>
  <c r="J267" i="112" s="1"/>
  <c r="H268" i="112"/>
  <c r="G269" i="112"/>
  <c r="G253" i="116" l="1"/>
  <c r="H252" i="116"/>
  <c r="I252" i="116" s="1"/>
  <c r="J252" i="116" s="1"/>
  <c r="H252" i="113"/>
  <c r="I252" i="113" s="1"/>
  <c r="J252" i="113" s="1"/>
  <c r="G253" i="113"/>
  <c r="I268" i="112"/>
  <c r="J268" i="112" s="1"/>
  <c r="G270" i="112"/>
  <c r="H269" i="112"/>
  <c r="G254" i="116" l="1"/>
  <c r="H253" i="116"/>
  <c r="I253" i="116" s="1"/>
  <c r="J253" i="116" s="1"/>
  <c r="G254" i="113"/>
  <c r="H253" i="113"/>
  <c r="I253" i="113" s="1"/>
  <c r="J253" i="113" s="1"/>
  <c r="I269" i="112"/>
  <c r="J269" i="112" s="1"/>
  <c r="G271" i="112"/>
  <c r="H270" i="112"/>
  <c r="G255" i="116" l="1"/>
  <c r="H254" i="116"/>
  <c r="I254" i="116" s="1"/>
  <c r="J254" i="116" s="1"/>
  <c r="G255" i="113"/>
  <c r="H254" i="113"/>
  <c r="I254" i="113" s="1"/>
  <c r="J254" i="113" s="1"/>
  <c r="I270" i="112"/>
  <c r="J270" i="112" s="1"/>
  <c r="H271" i="112"/>
  <c r="G272" i="112"/>
  <c r="G256" i="116" l="1"/>
  <c r="H255" i="116"/>
  <c r="I255" i="116" s="1"/>
  <c r="J255" i="116" s="1"/>
  <c r="G256" i="113"/>
  <c r="H255" i="113"/>
  <c r="I255" i="113" s="1"/>
  <c r="J255" i="113" s="1"/>
  <c r="I271" i="112"/>
  <c r="J271" i="112" s="1"/>
  <c r="H272" i="112"/>
  <c r="G273" i="112"/>
  <c r="G257" i="116" l="1"/>
  <c r="H256" i="116"/>
  <c r="I256" i="116" s="1"/>
  <c r="J256" i="116" s="1"/>
  <c r="G257" i="113"/>
  <c r="H256" i="113"/>
  <c r="I256" i="113" s="1"/>
  <c r="J256" i="113" s="1"/>
  <c r="I272" i="112"/>
  <c r="J272" i="112" s="1"/>
  <c r="G274" i="112"/>
  <c r="H273" i="112"/>
  <c r="G258" i="116" l="1"/>
  <c r="H257" i="116"/>
  <c r="I257" i="116" s="1"/>
  <c r="J257" i="116" s="1"/>
  <c r="G258" i="113"/>
  <c r="H257" i="113"/>
  <c r="I257" i="113" s="1"/>
  <c r="J257" i="113" s="1"/>
  <c r="I273" i="112"/>
  <c r="J273" i="112" s="1"/>
  <c r="G276" i="112"/>
  <c r="H274" i="112"/>
  <c r="G275" i="112"/>
  <c r="H275" i="112" s="1"/>
  <c r="G259" i="116" l="1"/>
  <c r="H258" i="116"/>
  <c r="I258" i="116" s="1"/>
  <c r="J258" i="116" s="1"/>
  <c r="G259" i="113"/>
  <c r="H258" i="113"/>
  <c r="I258" i="113" s="1"/>
  <c r="J258" i="113" s="1"/>
  <c r="I274" i="112"/>
  <c r="J274" i="112" s="1"/>
  <c r="I275" i="112"/>
  <c r="J275" i="112" s="1"/>
  <c r="G277" i="112"/>
  <c r="H276" i="112"/>
  <c r="G260" i="116" l="1"/>
  <c r="H259" i="116"/>
  <c r="I259" i="116" s="1"/>
  <c r="J259" i="116" s="1"/>
  <c r="G260" i="113"/>
  <c r="H259" i="113"/>
  <c r="I259" i="113" s="1"/>
  <c r="J259" i="113" s="1"/>
  <c r="I276" i="112"/>
  <c r="J276" i="112" s="1"/>
  <c r="H277" i="112"/>
  <c r="G278" i="112"/>
  <c r="G261" i="116" l="1"/>
  <c r="H260" i="116"/>
  <c r="I260" i="116" s="1"/>
  <c r="J260" i="116" s="1"/>
  <c r="G261" i="113"/>
  <c r="H260" i="113"/>
  <c r="I260" i="113" s="1"/>
  <c r="J260" i="113" s="1"/>
  <c r="I277" i="112"/>
  <c r="J277" i="112" s="1"/>
  <c r="H278" i="112"/>
  <c r="G279" i="112"/>
  <c r="G262" i="116" l="1"/>
  <c r="H261" i="116"/>
  <c r="I261" i="116" s="1"/>
  <c r="J261" i="116" s="1"/>
  <c r="G262" i="113"/>
  <c r="H261" i="113"/>
  <c r="I261" i="113" s="1"/>
  <c r="J261" i="113" s="1"/>
  <c r="I278" i="112"/>
  <c r="J278" i="112" s="1"/>
  <c r="G280" i="112"/>
  <c r="H279" i="112"/>
  <c r="G263" i="116" l="1"/>
  <c r="H262" i="116"/>
  <c r="I262" i="116" s="1"/>
  <c r="J262" i="116" s="1"/>
  <c r="G263" i="113"/>
  <c r="H262" i="113"/>
  <c r="I262" i="113" s="1"/>
  <c r="J262" i="113" s="1"/>
  <c r="I279" i="112"/>
  <c r="J279" i="112" s="1"/>
  <c r="G281" i="112"/>
  <c r="H280" i="112"/>
  <c r="G264" i="116" l="1"/>
  <c r="H263" i="116"/>
  <c r="I263" i="116" s="1"/>
  <c r="J263" i="116" s="1"/>
  <c r="G264" i="113"/>
  <c r="H263" i="113"/>
  <c r="I263" i="113" s="1"/>
  <c r="J263" i="113" s="1"/>
  <c r="I280" i="112"/>
  <c r="J280" i="112" s="1"/>
  <c r="H281" i="112"/>
  <c r="G282" i="112"/>
  <c r="G265" i="116" l="1"/>
  <c r="H264" i="116"/>
  <c r="I264" i="116" s="1"/>
  <c r="J264" i="116" s="1"/>
  <c r="G265" i="113"/>
  <c r="H264" i="113"/>
  <c r="I264" i="113" s="1"/>
  <c r="J264" i="113" s="1"/>
  <c r="I281" i="112"/>
  <c r="J281" i="112" s="1"/>
  <c r="H282" i="112"/>
  <c r="G283" i="112"/>
  <c r="G266" i="116" l="1"/>
  <c r="H265" i="116"/>
  <c r="I265" i="116" s="1"/>
  <c r="J265" i="116" s="1"/>
  <c r="G266" i="113"/>
  <c r="H265" i="113"/>
  <c r="I265" i="113" s="1"/>
  <c r="J265" i="113" s="1"/>
  <c r="I282" i="112"/>
  <c r="J282" i="112" s="1"/>
  <c r="G284" i="112"/>
  <c r="H283" i="112"/>
  <c r="G267" i="116" l="1"/>
  <c r="H266" i="116"/>
  <c r="I266" i="116" s="1"/>
  <c r="J266" i="116" s="1"/>
  <c r="G267" i="113"/>
  <c r="H266" i="113"/>
  <c r="I266" i="113" s="1"/>
  <c r="J266" i="113" s="1"/>
  <c r="I283" i="112"/>
  <c r="J283" i="112" s="1"/>
  <c r="G285" i="112"/>
  <c r="H285" i="112" s="1"/>
  <c r="I285" i="112" s="1"/>
  <c r="H284" i="112"/>
  <c r="G268" i="116" l="1"/>
  <c r="H267" i="116"/>
  <c r="I267" i="116" s="1"/>
  <c r="J267" i="116" s="1"/>
  <c r="G268" i="113"/>
  <c r="H267" i="113"/>
  <c r="I267" i="113" s="1"/>
  <c r="J267" i="113" s="1"/>
  <c r="I284" i="112"/>
  <c r="J284" i="112" s="1"/>
  <c r="H286" i="112"/>
  <c r="G269" i="116" l="1"/>
  <c r="H268" i="116"/>
  <c r="I268" i="116" s="1"/>
  <c r="J268" i="116" s="1"/>
  <c r="G269" i="113"/>
  <c r="H268" i="113"/>
  <c r="I268" i="113" s="1"/>
  <c r="J268" i="113" s="1"/>
  <c r="J285" i="112"/>
  <c r="I286" i="112"/>
  <c r="G270" i="116" l="1"/>
  <c r="H269" i="116"/>
  <c r="I269" i="116" s="1"/>
  <c r="J269" i="116" s="1"/>
  <c r="G270" i="113"/>
  <c r="H269" i="113"/>
  <c r="I269" i="113" s="1"/>
  <c r="J269" i="113" s="1"/>
  <c r="G271" i="116" l="1"/>
  <c r="H270" i="116"/>
  <c r="I270" i="116" s="1"/>
  <c r="J270" i="116" s="1"/>
  <c r="G271" i="113"/>
  <c r="H270" i="113"/>
  <c r="I270" i="113" s="1"/>
  <c r="J270" i="113" s="1"/>
  <c r="G272" i="116" l="1"/>
  <c r="H271" i="116"/>
  <c r="I271" i="116" s="1"/>
  <c r="J271" i="116" s="1"/>
  <c r="G272" i="113"/>
  <c r="H271" i="113"/>
  <c r="I271" i="113" s="1"/>
  <c r="J271" i="113" s="1"/>
  <c r="G273" i="116" l="1"/>
  <c r="H272" i="116"/>
  <c r="I272" i="116" s="1"/>
  <c r="J272" i="116" s="1"/>
  <c r="H272" i="113"/>
  <c r="I272" i="113" s="1"/>
  <c r="J272" i="113" s="1"/>
  <c r="G273" i="113"/>
  <c r="G274" i="116" l="1"/>
  <c r="H273" i="116"/>
  <c r="I273" i="116" s="1"/>
  <c r="J273" i="116" s="1"/>
  <c r="G274" i="113"/>
  <c r="H273" i="113"/>
  <c r="I273" i="113" s="1"/>
  <c r="J273" i="113" s="1"/>
  <c r="G275" i="116" l="1"/>
  <c r="H274" i="116"/>
  <c r="I274" i="116" s="1"/>
  <c r="J274" i="116" s="1"/>
  <c r="G275" i="113"/>
  <c r="H274" i="113"/>
  <c r="I274" i="113" s="1"/>
  <c r="J274" i="113" s="1"/>
  <c r="G276" i="116" l="1"/>
  <c r="H275" i="116"/>
  <c r="I275" i="116" s="1"/>
  <c r="J275" i="116" s="1"/>
  <c r="G276" i="113"/>
  <c r="H275" i="113"/>
  <c r="I275" i="113" s="1"/>
  <c r="J275" i="113" s="1"/>
  <c r="G277" i="116" l="1"/>
  <c r="H276" i="116"/>
  <c r="I276" i="116" s="1"/>
  <c r="J276" i="116" s="1"/>
  <c r="G277" i="113"/>
  <c r="H276" i="113"/>
  <c r="I276" i="113" s="1"/>
  <c r="J276" i="113" s="1"/>
  <c r="G278" i="116" l="1"/>
  <c r="H277" i="116"/>
  <c r="I277" i="116" s="1"/>
  <c r="J277" i="116" s="1"/>
  <c r="G278" i="113"/>
  <c r="H277" i="113"/>
  <c r="I277" i="113" s="1"/>
  <c r="J277" i="113" s="1"/>
  <c r="G279" i="116" l="1"/>
  <c r="H278" i="116"/>
  <c r="I278" i="116" s="1"/>
  <c r="J278" i="116" s="1"/>
  <c r="G279" i="113"/>
  <c r="H278" i="113"/>
  <c r="I278" i="113" s="1"/>
  <c r="J278" i="113" s="1"/>
  <c r="G280" i="116" l="1"/>
  <c r="H279" i="116"/>
  <c r="I279" i="116" s="1"/>
  <c r="J279" i="116" s="1"/>
  <c r="G280" i="113"/>
  <c r="H279" i="113"/>
  <c r="I279" i="113" s="1"/>
  <c r="J279" i="113" s="1"/>
  <c r="G281" i="116" l="1"/>
  <c r="H280" i="116"/>
  <c r="I280" i="116" s="1"/>
  <c r="J280" i="116" s="1"/>
  <c r="G281" i="113"/>
  <c r="H280" i="113"/>
  <c r="I280" i="113" s="1"/>
  <c r="J280" i="113" s="1"/>
  <c r="G282" i="116" l="1"/>
  <c r="H281" i="116"/>
  <c r="I281" i="116" s="1"/>
  <c r="J281" i="116" s="1"/>
  <c r="G282" i="113"/>
  <c r="H282" i="113" s="1"/>
  <c r="H281" i="113"/>
  <c r="I281" i="113" s="1"/>
  <c r="J281" i="113" s="1"/>
  <c r="G283" i="116" l="1"/>
  <c r="H282" i="116"/>
  <c r="I282" i="116" s="1"/>
  <c r="J282" i="116" s="1"/>
  <c r="I282" i="113"/>
  <c r="H283" i="113"/>
  <c r="G284" i="116" l="1"/>
  <c r="H283" i="116"/>
  <c r="I283" i="116" s="1"/>
  <c r="J283" i="116" s="1"/>
  <c r="J282" i="113"/>
  <c r="I283" i="113"/>
  <c r="H284" i="116" l="1"/>
  <c r="I284" i="116" s="1"/>
  <c r="J284" i="116" s="1"/>
  <c r="G285" i="116"/>
  <c r="G286" i="116" l="1"/>
  <c r="H285" i="116"/>
  <c r="I285" i="116" s="1"/>
  <c r="J285" i="116" s="1"/>
  <c r="G287" i="116" l="1"/>
  <c r="H286" i="116"/>
  <c r="I286" i="116" s="1"/>
  <c r="J286" i="116" s="1"/>
  <c r="G288" i="116" l="1"/>
  <c r="H287" i="116"/>
  <c r="I287" i="116" s="1"/>
  <c r="J287" i="116" s="1"/>
  <c r="G289" i="116" l="1"/>
  <c r="H288" i="116"/>
  <c r="I288" i="116" s="1"/>
  <c r="J288" i="116" s="1"/>
  <c r="G290" i="116" l="1"/>
  <c r="H289" i="116"/>
  <c r="I289" i="116" s="1"/>
  <c r="J289" i="116" s="1"/>
  <c r="G291" i="116" l="1"/>
  <c r="H290" i="116"/>
  <c r="I290" i="116" s="1"/>
  <c r="J290" i="116" s="1"/>
  <c r="G292" i="116" l="1"/>
  <c r="H291" i="116"/>
  <c r="I291" i="116" s="1"/>
  <c r="J291" i="116" s="1"/>
  <c r="G293" i="116" l="1"/>
  <c r="H292" i="116"/>
  <c r="I292" i="116" s="1"/>
  <c r="J292" i="116" s="1"/>
  <c r="G294" i="116" l="1"/>
  <c r="H293" i="116"/>
  <c r="I293" i="116" s="1"/>
  <c r="J293" i="116" s="1"/>
  <c r="G295" i="116" l="1"/>
  <c r="H294" i="116"/>
  <c r="I294" i="116" s="1"/>
  <c r="J294" i="116" s="1"/>
  <c r="H295" i="116" l="1"/>
  <c r="I295" i="116" s="1"/>
  <c r="J295" i="116" s="1"/>
  <c r="G296" i="116"/>
  <c r="G297" i="116" l="1"/>
  <c r="H296" i="116"/>
  <c r="I296" i="116" s="1"/>
  <c r="J296" i="116" s="1"/>
  <c r="G298" i="116" l="1"/>
  <c r="H297" i="116"/>
  <c r="I297" i="116" s="1"/>
  <c r="J297" i="116" s="1"/>
  <c r="G299" i="116" l="1"/>
  <c r="H298" i="116"/>
  <c r="I298" i="116" s="1"/>
  <c r="J298" i="116" s="1"/>
  <c r="G300" i="116" l="1"/>
  <c r="H299" i="116"/>
  <c r="I299" i="116" s="1"/>
  <c r="J299" i="116" s="1"/>
  <c r="G301" i="116" l="1"/>
  <c r="H300" i="116"/>
  <c r="I300" i="116" s="1"/>
  <c r="J300" i="116" s="1"/>
  <c r="G302" i="116" l="1"/>
  <c r="H301" i="116"/>
  <c r="I301" i="116" s="1"/>
  <c r="J301" i="116" s="1"/>
  <c r="G303" i="116" l="1"/>
  <c r="H302" i="116"/>
  <c r="I302" i="116" s="1"/>
  <c r="J302" i="116" s="1"/>
  <c r="G304" i="116" l="1"/>
  <c r="H303" i="116"/>
  <c r="I303" i="116" s="1"/>
  <c r="J303" i="116" s="1"/>
  <c r="G305" i="116" l="1"/>
  <c r="H304" i="116"/>
  <c r="I304" i="116" s="1"/>
  <c r="J304" i="116" s="1"/>
  <c r="G306" i="116" l="1"/>
  <c r="H305" i="116"/>
  <c r="I305" i="116" s="1"/>
  <c r="J305" i="116" s="1"/>
  <c r="H306" i="116" l="1"/>
  <c r="I306" i="116" s="1"/>
  <c r="J306" i="116" s="1"/>
  <c r="G307" i="116"/>
  <c r="G308" i="116" l="1"/>
  <c r="H307" i="116"/>
  <c r="I307" i="116" s="1"/>
  <c r="J307" i="116" s="1"/>
  <c r="G309" i="116" l="1"/>
  <c r="H308" i="116"/>
  <c r="I308" i="116" s="1"/>
  <c r="J308" i="116" s="1"/>
  <c r="G310" i="116" l="1"/>
  <c r="H309" i="116"/>
  <c r="I309" i="116" s="1"/>
  <c r="J309" i="116" s="1"/>
  <c r="G311" i="116" l="1"/>
  <c r="H310" i="116"/>
  <c r="I310" i="116" s="1"/>
  <c r="J310" i="116" s="1"/>
  <c r="G312" i="116" l="1"/>
  <c r="H311" i="116"/>
  <c r="I311" i="116" s="1"/>
  <c r="J311" i="116" s="1"/>
  <c r="G313" i="116" l="1"/>
  <c r="H312" i="116"/>
  <c r="I312" i="116" s="1"/>
  <c r="J312" i="116" s="1"/>
  <c r="G314" i="116" l="1"/>
  <c r="H313" i="116"/>
  <c r="I313" i="116" s="1"/>
  <c r="J313" i="116" s="1"/>
  <c r="G315" i="116" l="1"/>
  <c r="H314" i="116"/>
  <c r="I314" i="116" s="1"/>
  <c r="J314" i="116" s="1"/>
  <c r="G316" i="116" l="1"/>
  <c r="H315" i="116"/>
  <c r="I315" i="116" s="1"/>
  <c r="J315" i="116" s="1"/>
  <c r="G317" i="116" l="1"/>
  <c r="H316" i="116"/>
  <c r="I316" i="116" s="1"/>
  <c r="J316" i="116" s="1"/>
  <c r="H317" i="116" l="1"/>
  <c r="I317" i="116" s="1"/>
  <c r="J317" i="116" s="1"/>
  <c r="G318" i="116"/>
  <c r="G319" i="116" l="1"/>
  <c r="H318" i="116"/>
  <c r="I318" i="116" s="1"/>
  <c r="J318" i="116" s="1"/>
  <c r="G320" i="116" l="1"/>
  <c r="H319" i="116"/>
  <c r="I319" i="116" s="1"/>
  <c r="J319" i="116" s="1"/>
  <c r="G321" i="116" l="1"/>
  <c r="H320" i="116"/>
  <c r="I320" i="116" s="1"/>
  <c r="J320" i="116" s="1"/>
  <c r="G322" i="116" l="1"/>
  <c r="H321" i="116"/>
  <c r="I321" i="116" s="1"/>
  <c r="J321" i="116" s="1"/>
  <c r="G323" i="116" l="1"/>
  <c r="H322" i="116"/>
  <c r="I322" i="116" s="1"/>
  <c r="J322" i="116" s="1"/>
  <c r="G324" i="116" l="1"/>
  <c r="H323" i="116"/>
  <c r="I323" i="116" s="1"/>
  <c r="J323" i="116" s="1"/>
  <c r="G325" i="116" l="1"/>
  <c r="H324" i="116"/>
  <c r="I324" i="116" s="1"/>
  <c r="J324" i="116" s="1"/>
  <c r="G326" i="116" l="1"/>
  <c r="H325" i="116"/>
  <c r="I325" i="116" s="1"/>
  <c r="J325" i="116" s="1"/>
  <c r="G327" i="116" l="1"/>
  <c r="H326" i="116"/>
  <c r="I326" i="116" s="1"/>
  <c r="J326" i="116" s="1"/>
  <c r="G328" i="116" l="1"/>
  <c r="H327" i="116"/>
  <c r="I327" i="116" s="1"/>
  <c r="J327" i="116" s="1"/>
  <c r="G329" i="116" l="1"/>
  <c r="H328" i="116"/>
  <c r="I328" i="116" s="1"/>
  <c r="J328" i="116" s="1"/>
  <c r="G330" i="116" l="1"/>
  <c r="H329" i="116"/>
  <c r="I329" i="116" s="1"/>
  <c r="J329" i="116" s="1"/>
  <c r="G331" i="116" l="1"/>
  <c r="H330" i="116"/>
  <c r="I330" i="116" s="1"/>
  <c r="J330" i="116" s="1"/>
  <c r="G332" i="116" l="1"/>
  <c r="H331" i="116"/>
  <c r="I331" i="116" s="1"/>
  <c r="J331" i="116" s="1"/>
  <c r="G333" i="116" l="1"/>
  <c r="H332" i="116"/>
  <c r="I332" i="116" s="1"/>
  <c r="J332" i="116" s="1"/>
  <c r="G334" i="116" l="1"/>
  <c r="H333" i="116"/>
  <c r="I333" i="116" s="1"/>
  <c r="J333" i="116" s="1"/>
  <c r="G335" i="116" l="1"/>
  <c r="H334" i="116"/>
  <c r="I334" i="116" s="1"/>
  <c r="J334" i="116" s="1"/>
  <c r="G336" i="116" l="1"/>
  <c r="H335" i="116"/>
  <c r="I335" i="116" s="1"/>
  <c r="J335" i="116" s="1"/>
  <c r="G337" i="116" l="1"/>
  <c r="H336" i="116"/>
  <c r="I336" i="116" s="1"/>
  <c r="J336" i="116" s="1"/>
  <c r="G338" i="116" l="1"/>
  <c r="H337" i="116"/>
  <c r="I337" i="116" s="1"/>
  <c r="J337" i="116" s="1"/>
  <c r="G339" i="116" l="1"/>
  <c r="H338" i="116"/>
  <c r="I338" i="116" s="1"/>
  <c r="J338" i="116" s="1"/>
  <c r="H339" i="116" l="1"/>
  <c r="I339" i="116" s="1"/>
  <c r="J339" i="116" s="1"/>
  <c r="G340" i="116"/>
  <c r="G341" i="116" l="1"/>
  <c r="H340" i="116"/>
  <c r="I340" i="116" s="1"/>
  <c r="J340" i="116" s="1"/>
  <c r="G342" i="116" l="1"/>
  <c r="H341" i="116"/>
  <c r="I341" i="116" s="1"/>
  <c r="J341" i="116" s="1"/>
  <c r="G343" i="116" l="1"/>
  <c r="H342" i="116"/>
  <c r="I342" i="116" s="1"/>
  <c r="J342" i="116" s="1"/>
  <c r="G344" i="116" l="1"/>
  <c r="H343" i="116"/>
  <c r="I343" i="116" s="1"/>
  <c r="J343" i="116" s="1"/>
  <c r="G345" i="116" l="1"/>
  <c r="H344" i="116"/>
  <c r="I344" i="116" s="1"/>
  <c r="J344" i="116" s="1"/>
  <c r="G346" i="116" l="1"/>
  <c r="H345" i="116"/>
  <c r="I345" i="116" s="1"/>
  <c r="J345" i="116" s="1"/>
  <c r="G347" i="116" l="1"/>
  <c r="H346" i="116"/>
  <c r="I346" i="116" s="1"/>
  <c r="J346" i="116" s="1"/>
  <c r="G348" i="116" l="1"/>
  <c r="H347" i="116"/>
  <c r="I347" i="116" s="1"/>
  <c r="J347" i="116" s="1"/>
  <c r="G349" i="116" l="1"/>
  <c r="H348" i="116"/>
  <c r="I348" i="116" s="1"/>
  <c r="J348" i="116" s="1"/>
  <c r="G350" i="116" l="1"/>
  <c r="H350" i="116" s="1"/>
  <c r="H349" i="116"/>
  <c r="I349" i="116" s="1"/>
  <c r="J349" i="116" s="1"/>
  <c r="I350" i="116" l="1"/>
  <c r="H351" i="116"/>
  <c r="J350" i="116" l="1"/>
  <c r="I351" i="116"/>
</calcChain>
</file>

<file path=xl/sharedStrings.xml><?xml version="1.0" encoding="utf-8"?>
<sst xmlns="http://schemas.openxmlformats.org/spreadsheetml/2006/main" count="2413" uniqueCount="43">
  <si>
    <t>Sr. No.</t>
  </si>
  <si>
    <t>Floor No.</t>
  </si>
  <si>
    <t>Comp.</t>
  </si>
  <si>
    <t xml:space="preserve">Built up Area in 
Sq. ft. 
</t>
  </si>
  <si>
    <t>Total</t>
  </si>
  <si>
    <t xml:space="preserve">Total Number of Flats </t>
  </si>
  <si>
    <t>Carpet Area in Sq. Ft.</t>
  </si>
  <si>
    <t>Built up Area in Sq. Ft.</t>
  </si>
  <si>
    <t xml:space="preserve">  Flat No.</t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</si>
  <si>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</si>
  <si>
    <t>1BHK</t>
  </si>
  <si>
    <t>Wing</t>
  </si>
  <si>
    <t>3BHK</t>
  </si>
  <si>
    <t>2BHK</t>
  </si>
  <si>
    <t>As per Concession Plan</t>
  </si>
  <si>
    <t>Value</t>
  </si>
  <si>
    <r>
      <t>Market Value (</t>
    </r>
    <r>
      <rPr>
        <b/>
        <sz val="10"/>
        <color theme="1"/>
        <rFont val="Rupee Foradian"/>
        <family val="2"/>
      </rPr>
      <t>`</t>
    </r>
    <r>
      <rPr>
        <b/>
        <sz val="10"/>
        <color theme="1"/>
        <rFont val="Arial Narrow"/>
        <family val="2"/>
      </rPr>
      <t>)</t>
    </r>
  </si>
  <si>
    <r>
      <t>Realizable Value                       in (</t>
    </r>
    <r>
      <rPr>
        <b/>
        <sz val="7.5"/>
        <color theme="1"/>
        <rFont val="Rupee Foradian"/>
        <family val="2"/>
      </rPr>
      <t>`</t>
    </r>
    <r>
      <rPr>
        <b/>
        <sz val="7.5"/>
        <color theme="1"/>
        <rFont val="Arial Narrow"/>
        <family val="2"/>
      </rPr>
      <t>)</t>
    </r>
  </si>
  <si>
    <t>Tower 7</t>
  </si>
  <si>
    <t>Tower 8</t>
  </si>
  <si>
    <t>Flat</t>
  </si>
  <si>
    <t>CA</t>
  </si>
  <si>
    <t>Rate CA</t>
  </si>
  <si>
    <t>Tower</t>
  </si>
  <si>
    <t>3 BHK</t>
  </si>
  <si>
    <t>2 BHK</t>
  </si>
  <si>
    <t>1 BHK</t>
  </si>
  <si>
    <t>Tower 1</t>
  </si>
  <si>
    <t>Tower 2</t>
  </si>
  <si>
    <t>Ref</t>
  </si>
  <si>
    <r>
      <t xml:space="preserve">Rate per 
Sq. ft. on Carpet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</si>
  <si>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>Realizable Value /                   Fair Market Value                        as on date in</t>
    </r>
    <r>
      <rPr>
        <b/>
        <sz val="7"/>
        <color theme="1"/>
        <rFont val="Rupee Foradian"/>
        <family val="2"/>
      </rPr>
      <t xml:space="preserve"> `</t>
    </r>
    <r>
      <rPr>
        <b/>
        <sz val="7"/>
        <color theme="1"/>
        <rFont val="Calibri"/>
        <family val="2"/>
        <scheme val="minor"/>
      </rPr>
      <t xml:space="preserve">
</t>
    </r>
  </si>
  <si>
    <r>
      <t xml:space="preserve">Final Realizable Value after completion of flat                           (Including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  <scheme val="minor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</si>
  <si>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</si>
  <si>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t>2 to 8</t>
  </si>
  <si>
    <t>9 to 21</t>
  </si>
  <si>
    <t>23 to 28</t>
  </si>
  <si>
    <t>30 to 35</t>
  </si>
  <si>
    <t>1 BHK - 113                             2 BHK - 54                                         3 BHK - 117</t>
  </si>
  <si>
    <t>1 BHK - 112                             2 BHK - 109                                         3 BHK - 60</t>
  </si>
  <si>
    <t xml:space="preserve">1 BHK - 117                             2 BHK - 117                                         </t>
  </si>
  <si>
    <t xml:space="preserve">1 BHK -289                             2 BHK - 60                                         </t>
  </si>
  <si>
    <t xml:space="preserve"> RERA Carpet Area in 
Sq. ft.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</si>
</sst>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7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sz val="7"/>
      <color theme="1"/>
      <name val="Rupee Foradian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sz val="7.5"/>
      <color theme="1"/>
      <name val="Arial Narrow"/>
      <family val="2"/>
    </font>
    <font>
      <b/>
      <sz val="10"/>
      <color theme="1"/>
      <name val="Rupee Foradian"/>
      <family val="2"/>
    </font>
    <font>
      <b/>
      <sz val="7.5"/>
      <color theme="1"/>
      <name val="Rupee Foradian"/>
      <family val="2"/>
    </font>
    <font>
      <sz val="8"/>
      <color rgb="FF212529"/>
      <name val="Arial"/>
      <family val="2"/>
    </font>
    <font>
      <sz val="8"/>
      <color rgb="FF000000"/>
      <name val="Arial"/>
      <family val="2"/>
    </font>
    <font>
      <b/>
      <sz val="8"/>
      <color rgb="FF212529"/>
      <name val="Arial"/>
      <family val="2"/>
    </font>
    <font>
      <sz val="10"/>
      <color rgb="FF000000"/>
      <name val="Arial Narrow"/>
      <family val="2"/>
    </font>
    <font>
      <b/>
      <sz val="9"/>
      <color theme="1"/>
      <name val="Arial Narrow"/>
      <family val="2"/>
    </font>
    <font>
      <b/>
      <sz val="7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3F3F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E9E9E9"/>
      </left>
      <right style="medium">
        <color rgb="FFE9E9E9"/>
      </right>
      <top style="medium">
        <color rgb="FFE9E9E9"/>
      </top>
      <bottom style="medium">
        <color rgb="FFE9E9E9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91">
    <xf numFmtId="0" fontId="0" fillId="0" borderId="0" xfId="0"/>
    <xf numFmtId="0" fontId="3" fillId="0" borderId="0" xfId="0" applyFont="1"/>
    <xf numFmtId="1" fontId="0" fillId="0" borderId="0" xfId="0" applyNumberFormat="1"/>
    <xf numFmtId="0" fontId="2" fillId="0" borderId="0" xfId="0" applyFont="1" applyAlignment="1">
      <alignment horizontal="center"/>
    </xf>
    <xf numFmtId="0" fontId="0" fillId="3" borderId="0" xfId="0" applyFill="1"/>
    <xf numFmtId="43" fontId="10" fillId="0" borderId="1" xfId="3" applyFont="1" applyFill="1" applyBorder="1"/>
    <xf numFmtId="165" fontId="10" fillId="0" borderId="1" xfId="3" applyNumberFormat="1" applyFont="1" applyFill="1" applyBorder="1"/>
    <xf numFmtId="0" fontId="14" fillId="2" borderId="7" xfId="0" applyFont="1" applyFill="1" applyBorder="1" applyAlignment="1">
      <alignment horizontal="center" vertical="top" wrapText="1"/>
    </xf>
    <xf numFmtId="0" fontId="14" fillId="2" borderId="7" xfId="0" applyFont="1" applyFill="1" applyBorder="1" applyAlignment="1">
      <alignment vertical="top" wrapText="1"/>
    </xf>
    <xf numFmtId="0" fontId="15" fillId="4" borderId="7" xfId="0" applyFont="1" applyFill="1" applyBorder="1" applyAlignment="1">
      <alignment horizontal="center" vertical="top" wrapText="1"/>
    </xf>
    <xf numFmtId="0" fontId="15" fillId="4" borderId="7" xfId="0" applyFont="1" applyFill="1" applyBorder="1" applyAlignment="1">
      <alignment vertical="top" wrapText="1"/>
    </xf>
    <xf numFmtId="1" fontId="14" fillId="2" borderId="7" xfId="0" applyNumberFormat="1" applyFont="1" applyFill="1" applyBorder="1" applyAlignment="1">
      <alignment horizontal="center" vertical="top" wrapText="1"/>
    </xf>
    <xf numFmtId="0" fontId="16" fillId="2" borderId="7" xfId="0" applyFont="1" applyFill="1" applyBorder="1" applyAlignment="1">
      <alignment horizontal="center" vertical="top" wrapText="1"/>
    </xf>
    <xf numFmtId="0" fontId="9" fillId="0" borderId="0" xfId="3" applyNumberFormat="1" applyFont="1" applyFill="1" applyBorder="1" applyAlignment="1">
      <alignment horizontal="center"/>
    </xf>
    <xf numFmtId="43" fontId="10" fillId="0" borderId="0" xfId="3" applyFont="1" applyFill="1"/>
    <xf numFmtId="43" fontId="9" fillId="0" borderId="1" xfId="3" applyFont="1" applyFill="1" applyBorder="1"/>
    <xf numFmtId="43" fontId="9" fillId="0" borderId="1" xfId="3" applyFont="1" applyFill="1" applyBorder="1" applyAlignment="1">
      <alignment horizontal="center"/>
    </xf>
    <xf numFmtId="0" fontId="9" fillId="0" borderId="8" xfId="3" applyNumberFormat="1" applyFont="1" applyFill="1" applyBorder="1" applyAlignment="1"/>
    <xf numFmtId="0" fontId="9" fillId="0" borderId="0" xfId="3" applyNumberFormat="1" applyFont="1" applyFill="1" applyBorder="1" applyAlignment="1"/>
    <xf numFmtId="0" fontId="10" fillId="0" borderId="1" xfId="3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1" fontId="17" fillId="0" borderId="1" xfId="0" applyNumberFormat="1" applyFont="1" applyBorder="1" applyAlignment="1">
      <alignment horizontal="center"/>
    </xf>
    <xf numFmtId="1" fontId="17" fillId="0" borderId="5" xfId="0" applyNumberFormat="1" applyFont="1" applyBorder="1" applyAlignment="1">
      <alignment horizontal="center"/>
    </xf>
    <xf numFmtId="1" fontId="6" fillId="0" borderId="1" xfId="0" applyNumberFormat="1" applyFont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1" fontId="5" fillId="0" borderId="5" xfId="0" applyNumberFormat="1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/>
    </xf>
    <xf numFmtId="2" fontId="5" fillId="0" borderId="5" xfId="0" applyNumberFormat="1" applyFont="1" applyBorder="1" applyAlignment="1">
      <alignment horizontal="center"/>
    </xf>
    <xf numFmtId="1" fontId="5" fillId="0" borderId="5" xfId="0" applyNumberFormat="1" applyFont="1" applyBorder="1" applyAlignment="1">
      <alignment horizontal="center"/>
    </xf>
    <xf numFmtId="2" fontId="5" fillId="0" borderId="6" xfId="0" applyNumberFormat="1" applyFont="1" applyBorder="1" applyAlignment="1">
      <alignment horizontal="center"/>
    </xf>
    <xf numFmtId="2" fontId="5" fillId="0" borderId="4" xfId="0" applyNumberFormat="1" applyFont="1" applyBorder="1" applyAlignment="1">
      <alignment horizontal="center"/>
    </xf>
    <xf numFmtId="1" fontId="18" fillId="0" borderId="1" xfId="0" applyNumberFormat="1" applyFont="1" applyBorder="1" applyAlignment="1">
      <alignment horizontal="center"/>
    </xf>
    <xf numFmtId="1" fontId="5" fillId="0" borderId="6" xfId="0" applyNumberFormat="1" applyFont="1" applyBorder="1" applyAlignment="1">
      <alignment horizontal="center"/>
    </xf>
    <xf numFmtId="1" fontId="5" fillId="0" borderId="4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8" fillId="3" borderId="0" xfId="0" applyFont="1" applyFill="1" applyAlignment="1">
      <alignment horizontal="center"/>
    </xf>
    <xf numFmtId="43" fontId="9" fillId="0" borderId="1" xfId="3" applyFont="1" applyFill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3" borderId="1" xfId="0" applyFill="1" applyBorder="1" applyAlignment="1">
      <alignment horizontal="center"/>
    </xf>
    <xf numFmtId="0" fontId="10" fillId="3" borderId="1" xfId="3" applyNumberFormat="1" applyFont="1" applyFill="1" applyBorder="1" applyAlignment="1">
      <alignment horizontal="center"/>
    </xf>
    <xf numFmtId="43" fontId="10" fillId="3" borderId="1" xfId="3" applyFont="1" applyFill="1" applyBorder="1"/>
    <xf numFmtId="165" fontId="10" fillId="3" borderId="1" xfId="3" applyNumberFormat="1" applyFont="1" applyFill="1" applyBorder="1"/>
    <xf numFmtId="0" fontId="3" fillId="0" borderId="0" xfId="0" applyFont="1" applyFill="1"/>
    <xf numFmtId="0" fontId="4" fillId="0" borderId="1" xfId="0" applyFont="1" applyFill="1" applyBorder="1" applyAlignment="1">
      <alignment horizontal="center" vertical="center" wrapText="1"/>
    </xf>
    <xf numFmtId="165" fontId="4" fillId="0" borderId="1" xfId="0" applyNumberFormat="1" applyFont="1" applyFill="1" applyBorder="1" applyAlignment="1">
      <alignment horizontal="center" vertical="center" wrapText="1"/>
    </xf>
    <xf numFmtId="165" fontId="4" fillId="0" borderId="4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165" fontId="5" fillId="0" borderId="1" xfId="3" applyNumberFormat="1" applyFont="1" applyFill="1" applyBorder="1" applyAlignment="1">
      <alignment horizontal="center" vertical="center" wrapText="1"/>
    </xf>
    <xf numFmtId="1" fontId="5" fillId="0" borderId="1" xfId="2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165" fontId="6" fillId="0" borderId="1" xfId="3" applyNumberFormat="1" applyFont="1" applyFill="1" applyBorder="1" applyAlignment="1">
      <alignment horizontal="center" vertical="center" wrapText="1"/>
    </xf>
    <xf numFmtId="1" fontId="5" fillId="0" borderId="1" xfId="2" applyNumberFormat="1" applyFont="1" applyFill="1" applyBorder="1" applyAlignment="1">
      <alignment horizontal="center" vertical="top" wrapText="1"/>
    </xf>
    <xf numFmtId="165" fontId="6" fillId="0" borderId="1" xfId="3" applyNumberFormat="1" applyFont="1" applyFill="1" applyBorder="1" applyAlignment="1">
      <alignment horizontal="center" vertical="top" wrapText="1"/>
    </xf>
    <xf numFmtId="0" fontId="0" fillId="0" borderId="0" xfId="0" applyFont="1" applyFill="1"/>
    <xf numFmtId="165" fontId="0" fillId="0" borderId="0" xfId="0" applyNumberFormat="1" applyFont="1" applyFill="1"/>
    <xf numFmtId="165" fontId="5" fillId="0" borderId="1" xfId="3" applyNumberFormat="1" applyFont="1" applyFill="1" applyBorder="1" applyAlignment="1">
      <alignment horizontal="center" vertical="top" wrapText="1"/>
    </xf>
    <xf numFmtId="165" fontId="4" fillId="0" borderId="1" xfId="0" applyNumberFormat="1" applyFont="1" applyBorder="1" applyAlignment="1">
      <alignment horizontal="center" vertical="center" wrapText="1"/>
    </xf>
    <xf numFmtId="165" fontId="4" fillId="0" borderId="4" xfId="0" applyNumberFormat="1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1" fontId="5" fillId="0" borderId="1" xfId="2" applyNumberFormat="1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1" fontId="5" fillId="0" borderId="1" xfId="2" applyNumberFormat="1" applyFont="1" applyBorder="1" applyAlignment="1">
      <alignment horizontal="center" vertical="top" wrapText="1"/>
    </xf>
    <xf numFmtId="0" fontId="0" fillId="0" borderId="0" xfId="0" applyFont="1"/>
    <xf numFmtId="165" fontId="0" fillId="0" borderId="0" xfId="0" applyNumberFormat="1" applyFont="1"/>
    <xf numFmtId="0" fontId="1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wrapText="1"/>
    </xf>
    <xf numFmtId="0" fontId="0" fillId="0" borderId="0" xfId="0" applyFill="1"/>
    <xf numFmtId="0" fontId="9" fillId="0" borderId="1" xfId="0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165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165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</cellXfs>
  <cellStyles count="4">
    <cellStyle name="Comma" xfId="3" builtinId="3"/>
    <cellStyle name="Comma 2" xfId="1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586414</xdr:colOff>
      <xdr:row>29</xdr:row>
      <xdr:rowOff>771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E296085-9B0E-81A4-7EC0-14F0CD1E83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614183" cy="552527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45</xdr:row>
      <xdr:rowOff>0</xdr:rowOff>
    </xdr:from>
    <xdr:to>
      <xdr:col>27</xdr:col>
      <xdr:colOff>459471</xdr:colOff>
      <xdr:row>83</xdr:row>
      <xdr:rowOff>112398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5B45405-7F23-1650-9325-A0B700468E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8135" y="8689731"/>
          <a:ext cx="16270971" cy="737337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93</xdr:row>
      <xdr:rowOff>0</xdr:rowOff>
    </xdr:from>
    <xdr:to>
      <xdr:col>28</xdr:col>
      <xdr:colOff>32337</xdr:colOff>
      <xdr:row>97</xdr:row>
      <xdr:rowOff>102576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2127F039-46EB-57BC-750F-2D7010EAA20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b="55739"/>
        <a:stretch/>
      </xdr:blipFill>
      <xdr:spPr>
        <a:xfrm>
          <a:off x="608135" y="18317308"/>
          <a:ext cx="16451971" cy="893884"/>
        </a:xfrm>
        <a:prstGeom prst="rect">
          <a:avLst/>
        </a:prstGeom>
      </xdr:spPr>
    </xdr:pic>
    <xdr:clientData/>
  </xdr:twoCellAnchor>
  <xdr:twoCellAnchor editAs="oneCell">
    <xdr:from>
      <xdr:col>0</xdr:col>
      <xdr:colOff>542192</xdr:colOff>
      <xdr:row>106</xdr:row>
      <xdr:rowOff>29308</xdr:rowOff>
    </xdr:from>
    <xdr:to>
      <xdr:col>27</xdr:col>
      <xdr:colOff>574528</xdr:colOff>
      <xdr:row>111</xdr:row>
      <xdr:rowOff>158544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F3B7B880-955A-0752-6BBA-7E243F11E3B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t="44624"/>
        <a:stretch/>
      </xdr:blipFill>
      <xdr:spPr>
        <a:xfrm>
          <a:off x="542192" y="20522712"/>
          <a:ext cx="16451971" cy="11183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113</xdr:row>
      <xdr:rowOff>9527</xdr:rowOff>
    </xdr:from>
    <xdr:to>
      <xdr:col>17</xdr:col>
      <xdr:colOff>457245</xdr:colOff>
      <xdr:row>149</xdr:row>
      <xdr:rowOff>162905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E624C4F-A315-D634-33E2-E28015A391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04848" y="21565335"/>
          <a:ext cx="10795533" cy="701137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278424</xdr:colOff>
      <xdr:row>22</xdr:row>
      <xdr:rowOff>168600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616B6189-DC48-D317-5A53-9D05024AF5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5776648" cy="43596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1</xdr:row>
      <xdr:rowOff>28575</xdr:rowOff>
    </xdr:from>
    <xdr:to>
      <xdr:col>13</xdr:col>
      <xdr:colOff>152400</xdr:colOff>
      <xdr:row>28</xdr:row>
      <xdr:rowOff>151185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6D2A0B9-A928-3915-F86E-CDC1A1A52F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725" y="219075"/>
          <a:ext cx="6848475" cy="526611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70</xdr:row>
      <xdr:rowOff>0</xdr:rowOff>
    </xdr:from>
    <xdr:to>
      <xdr:col>15</xdr:col>
      <xdr:colOff>544192</xdr:colOff>
      <xdr:row>101</xdr:row>
      <xdr:rowOff>96088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D5CEBD-AD86-4CF3-21DE-E4AD4DE3D2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3335000"/>
          <a:ext cx="9078592" cy="6001588"/>
        </a:xfrm>
        <a:prstGeom prst="rect">
          <a:avLst/>
        </a:prstGeom>
      </xdr:spPr>
    </xdr:pic>
    <xdr:clientData/>
  </xdr:twoCellAnchor>
  <xdr:twoCellAnchor>
    <xdr:from>
      <xdr:col>1</xdr:col>
      <xdr:colOff>266700</xdr:colOff>
      <xdr:row>104</xdr:row>
      <xdr:rowOff>57150</xdr:rowOff>
    </xdr:from>
    <xdr:to>
      <xdr:col>10</xdr:col>
      <xdr:colOff>514350</xdr:colOff>
      <xdr:row>135</xdr:row>
      <xdr:rowOff>180975</xdr:rowOff>
    </xdr:to>
    <xdr:pic>
      <xdr:nvPicPr>
        <xdr:cNvPr id="3" name="Picture 10">
          <a:extLst>
            <a:ext uri="{FF2B5EF4-FFF2-40B4-BE49-F238E27FC236}">
              <a16:creationId xmlns:a16="http://schemas.microsoft.com/office/drawing/2014/main" id="{EF855DEB-4549-F777-379F-A75F74E83F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9869150"/>
          <a:ext cx="5734050" cy="60293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266700</xdr:colOff>
      <xdr:row>138</xdr:row>
      <xdr:rowOff>66675</xdr:rowOff>
    </xdr:from>
    <xdr:to>
      <xdr:col>10</xdr:col>
      <xdr:colOff>514350</xdr:colOff>
      <xdr:row>171</xdr:row>
      <xdr:rowOff>161925</xdr:rowOff>
    </xdr:to>
    <xdr:pic>
      <xdr:nvPicPr>
        <xdr:cNvPr id="4" name="Picture 7">
          <a:extLst>
            <a:ext uri="{FF2B5EF4-FFF2-40B4-BE49-F238E27FC236}">
              <a16:creationId xmlns:a16="http://schemas.microsoft.com/office/drawing/2014/main" id="{ABC06426-1CC8-B458-EBFC-E66EF2B653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26355675"/>
          <a:ext cx="5734050" cy="63817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EFC343-8F70-4EBD-ADB3-3DD80A36778C}">
  <dimension ref="A1:L286"/>
  <sheetViews>
    <sheetView topLeftCell="A279" zoomScale="205" zoomScaleNormal="205" workbookViewId="0"/>
  </sheetViews>
  <sheetFormatPr defaultRowHeight="15" x14ac:dyDescent="0.25"/>
  <cols>
    <col min="1" max="1" width="4.7109375" customWidth="1"/>
    <col min="2" max="2" width="6" customWidth="1"/>
    <col min="3" max="3" width="4.5703125" customWidth="1"/>
    <col min="4" max="4" width="6.42578125" customWidth="1"/>
    <col min="5" max="5" width="7.28515625" customWidth="1"/>
    <col min="6" max="6" width="6.140625" customWidth="1"/>
    <col min="7" max="7" width="6.7109375" style="68" customWidth="1"/>
    <col min="8" max="8" width="12.28515625" style="69" customWidth="1"/>
    <col min="9" max="9" width="12.5703125" style="69" customWidth="1"/>
    <col min="10" max="10" width="7.7109375" style="68" customWidth="1"/>
    <col min="11" max="11" width="10.42578125" style="69" customWidth="1"/>
    <col min="12" max="12" width="10.42578125" bestFit="1" customWidth="1"/>
    <col min="13" max="13" width="10.140625" bestFit="1" customWidth="1"/>
  </cols>
  <sheetData>
    <row r="1" spans="1:12" ht="55.5" customHeight="1" x14ac:dyDescent="0.25">
      <c r="A1" s="21" t="s">
        <v>0</v>
      </c>
      <c r="B1" s="21" t="s">
        <v>8</v>
      </c>
      <c r="C1" s="21" t="s">
        <v>1</v>
      </c>
      <c r="D1" s="21" t="s">
        <v>2</v>
      </c>
      <c r="E1" s="22" t="s">
        <v>42</v>
      </c>
      <c r="F1" s="21" t="s">
        <v>3</v>
      </c>
      <c r="G1" s="58" t="s">
        <v>30</v>
      </c>
      <c r="H1" s="59" t="s">
        <v>31</v>
      </c>
      <c r="I1" s="59" t="s">
        <v>32</v>
      </c>
      <c r="J1" s="58" t="s">
        <v>33</v>
      </c>
      <c r="K1" s="60" t="s">
        <v>9</v>
      </c>
    </row>
    <row r="2" spans="1:12" ht="16.5" customHeight="1" x14ac:dyDescent="0.25">
      <c r="A2" s="23">
        <v>1</v>
      </c>
      <c r="B2" s="23">
        <v>201</v>
      </c>
      <c r="C2" s="23">
        <v>2</v>
      </c>
      <c r="D2" s="24" t="s">
        <v>24</v>
      </c>
      <c r="E2" s="24">
        <v>814</v>
      </c>
      <c r="F2" s="24">
        <f t="shared" ref="F2" si="0">E2*1.1</f>
        <v>895.40000000000009</v>
      </c>
      <c r="G2" s="61">
        <v>29500</v>
      </c>
      <c r="H2" s="62">
        <f t="shared" ref="H2" si="1">E2*G2</f>
        <v>24013000</v>
      </c>
      <c r="I2" s="62">
        <f>ROUND(H2*1.15,0)</f>
        <v>27614950</v>
      </c>
      <c r="J2" s="66">
        <f t="shared" ref="J2" si="2">MROUND((I2*0.03/12),500)</f>
        <v>69000</v>
      </c>
      <c r="K2" s="70">
        <f t="shared" ref="K2" si="3">F2*3000</f>
        <v>2686200.0000000005</v>
      </c>
    </row>
    <row r="3" spans="1:12" ht="16.5" customHeight="1" x14ac:dyDescent="0.25">
      <c r="A3" s="23">
        <v>2</v>
      </c>
      <c r="B3" s="23">
        <v>209</v>
      </c>
      <c r="C3" s="23">
        <v>2</v>
      </c>
      <c r="D3" s="24" t="s">
        <v>25</v>
      </c>
      <c r="E3" s="24">
        <v>672</v>
      </c>
      <c r="F3" s="24">
        <f t="shared" ref="F3:F66" si="4">E3*1.1</f>
        <v>739.2</v>
      </c>
      <c r="G3" s="61">
        <f>G2</f>
        <v>29500</v>
      </c>
      <c r="H3" s="62">
        <f t="shared" ref="H3:H66" si="5">E3*G3</f>
        <v>19824000</v>
      </c>
      <c r="I3" s="62">
        <f t="shared" ref="I3:I66" si="6">ROUND(H3*1.15,0)</f>
        <v>22797600</v>
      </c>
      <c r="J3" s="66">
        <f t="shared" ref="J3:J66" si="7">MROUND((I3*0.03/12),500)</f>
        <v>57000</v>
      </c>
      <c r="K3" s="70">
        <f t="shared" ref="K3:K66" si="8">F3*3000</f>
        <v>2217600</v>
      </c>
    </row>
    <row r="4" spans="1:12" ht="16.5" customHeight="1" x14ac:dyDescent="0.25">
      <c r="A4" s="23">
        <v>3</v>
      </c>
      <c r="B4" s="23">
        <v>210</v>
      </c>
      <c r="C4" s="23">
        <v>2</v>
      </c>
      <c r="D4" s="24" t="s">
        <v>26</v>
      </c>
      <c r="E4" s="24">
        <v>405</v>
      </c>
      <c r="F4" s="24">
        <f t="shared" si="4"/>
        <v>445.50000000000006</v>
      </c>
      <c r="G4" s="61">
        <f>G3</f>
        <v>29500</v>
      </c>
      <c r="H4" s="62">
        <f t="shared" si="5"/>
        <v>11947500</v>
      </c>
      <c r="I4" s="62">
        <f t="shared" si="6"/>
        <v>13739625</v>
      </c>
      <c r="J4" s="66">
        <f t="shared" si="7"/>
        <v>34500</v>
      </c>
      <c r="K4" s="70">
        <f t="shared" si="8"/>
        <v>1336500.0000000002</v>
      </c>
    </row>
    <row r="5" spans="1:12" ht="16.5" customHeight="1" x14ac:dyDescent="0.25">
      <c r="A5" s="23">
        <v>4</v>
      </c>
      <c r="B5" s="23">
        <v>301</v>
      </c>
      <c r="C5" s="23">
        <v>3</v>
      </c>
      <c r="D5" s="24" t="s">
        <v>24</v>
      </c>
      <c r="E5" s="24">
        <v>814</v>
      </c>
      <c r="F5" s="24">
        <f t="shared" si="4"/>
        <v>895.40000000000009</v>
      </c>
      <c r="G5" s="61">
        <f>G4+80</f>
        <v>29580</v>
      </c>
      <c r="H5" s="62">
        <f t="shared" si="5"/>
        <v>24078120</v>
      </c>
      <c r="I5" s="62">
        <f t="shared" si="6"/>
        <v>27689838</v>
      </c>
      <c r="J5" s="66">
        <f t="shared" si="7"/>
        <v>69000</v>
      </c>
      <c r="K5" s="70">
        <f t="shared" si="8"/>
        <v>2686200.0000000005</v>
      </c>
    </row>
    <row r="6" spans="1:12" ht="16.5" customHeight="1" x14ac:dyDescent="0.25">
      <c r="A6" s="23">
        <v>5</v>
      </c>
      <c r="B6" s="23">
        <v>309</v>
      </c>
      <c r="C6" s="23">
        <v>3</v>
      </c>
      <c r="D6" s="24" t="s">
        <v>25</v>
      </c>
      <c r="E6" s="24">
        <v>672</v>
      </c>
      <c r="F6" s="24">
        <f t="shared" si="4"/>
        <v>739.2</v>
      </c>
      <c r="G6" s="61">
        <f>G5</f>
        <v>29580</v>
      </c>
      <c r="H6" s="62">
        <f t="shared" si="5"/>
        <v>19877760</v>
      </c>
      <c r="I6" s="62">
        <f t="shared" si="6"/>
        <v>22859424</v>
      </c>
      <c r="J6" s="66">
        <f t="shared" si="7"/>
        <v>57000</v>
      </c>
      <c r="K6" s="70">
        <f t="shared" si="8"/>
        <v>2217600</v>
      </c>
    </row>
    <row r="7" spans="1:12" ht="16.5" customHeight="1" x14ac:dyDescent="0.25">
      <c r="A7" s="23">
        <v>6</v>
      </c>
      <c r="B7" s="23">
        <v>310</v>
      </c>
      <c r="C7" s="23">
        <v>3</v>
      </c>
      <c r="D7" s="24" t="s">
        <v>26</v>
      </c>
      <c r="E7" s="24">
        <v>405</v>
      </c>
      <c r="F7" s="24">
        <f t="shared" si="4"/>
        <v>445.50000000000006</v>
      </c>
      <c r="G7" s="61">
        <f>G6</f>
        <v>29580</v>
      </c>
      <c r="H7" s="62">
        <f t="shared" si="5"/>
        <v>11979900</v>
      </c>
      <c r="I7" s="62">
        <f t="shared" si="6"/>
        <v>13776885</v>
      </c>
      <c r="J7" s="66">
        <f t="shared" si="7"/>
        <v>34500</v>
      </c>
      <c r="K7" s="70">
        <f t="shared" si="8"/>
        <v>1336500.0000000002</v>
      </c>
    </row>
    <row r="8" spans="1:12" ht="16.5" customHeight="1" x14ac:dyDescent="0.25">
      <c r="A8" s="23">
        <v>7</v>
      </c>
      <c r="B8" s="23">
        <v>401</v>
      </c>
      <c r="C8" s="23">
        <v>4</v>
      </c>
      <c r="D8" s="24" t="s">
        <v>24</v>
      </c>
      <c r="E8" s="24">
        <v>814</v>
      </c>
      <c r="F8" s="24">
        <f t="shared" si="4"/>
        <v>895.40000000000009</v>
      </c>
      <c r="G8" s="61">
        <f>G7+80</f>
        <v>29660</v>
      </c>
      <c r="H8" s="62">
        <f t="shared" si="5"/>
        <v>24143240</v>
      </c>
      <c r="I8" s="62">
        <f t="shared" si="6"/>
        <v>27764726</v>
      </c>
      <c r="J8" s="66">
        <f t="shared" si="7"/>
        <v>69500</v>
      </c>
      <c r="K8" s="70">
        <f t="shared" si="8"/>
        <v>2686200.0000000005</v>
      </c>
    </row>
    <row r="9" spans="1:12" ht="16.5" customHeight="1" x14ac:dyDescent="0.25">
      <c r="A9" s="23">
        <v>8</v>
      </c>
      <c r="B9" s="23">
        <v>409</v>
      </c>
      <c r="C9" s="23">
        <v>4</v>
      </c>
      <c r="D9" s="24" t="s">
        <v>25</v>
      </c>
      <c r="E9" s="24">
        <v>672</v>
      </c>
      <c r="F9" s="24">
        <f t="shared" si="4"/>
        <v>739.2</v>
      </c>
      <c r="G9" s="61">
        <f>G8</f>
        <v>29660</v>
      </c>
      <c r="H9" s="62">
        <f t="shared" si="5"/>
        <v>19931520</v>
      </c>
      <c r="I9" s="62">
        <f t="shared" si="6"/>
        <v>22921248</v>
      </c>
      <c r="J9" s="66">
        <f t="shared" si="7"/>
        <v>57500</v>
      </c>
      <c r="K9" s="70">
        <f t="shared" si="8"/>
        <v>2217600</v>
      </c>
    </row>
    <row r="10" spans="1:12" ht="16.5" customHeight="1" x14ac:dyDescent="0.25">
      <c r="A10" s="23">
        <v>9</v>
      </c>
      <c r="B10" s="23">
        <v>410</v>
      </c>
      <c r="C10" s="23">
        <v>4</v>
      </c>
      <c r="D10" s="24" t="s">
        <v>26</v>
      </c>
      <c r="E10" s="24">
        <v>405</v>
      </c>
      <c r="F10" s="24">
        <f t="shared" si="4"/>
        <v>445.50000000000006</v>
      </c>
      <c r="G10" s="61">
        <f>G9</f>
        <v>29660</v>
      </c>
      <c r="H10" s="62">
        <f t="shared" si="5"/>
        <v>12012300</v>
      </c>
      <c r="I10" s="62">
        <f t="shared" si="6"/>
        <v>13814145</v>
      </c>
      <c r="J10" s="66">
        <f t="shared" si="7"/>
        <v>34500</v>
      </c>
      <c r="K10" s="70">
        <f t="shared" si="8"/>
        <v>1336500.0000000002</v>
      </c>
    </row>
    <row r="11" spans="1:12" ht="16.5" customHeight="1" x14ac:dyDescent="0.25">
      <c r="A11" s="23">
        <v>10</v>
      </c>
      <c r="B11" s="23">
        <v>501</v>
      </c>
      <c r="C11" s="23">
        <v>5</v>
      </c>
      <c r="D11" s="24" t="s">
        <v>24</v>
      </c>
      <c r="E11" s="24">
        <v>814</v>
      </c>
      <c r="F11" s="24">
        <f t="shared" si="4"/>
        <v>895.40000000000009</v>
      </c>
      <c r="G11" s="61">
        <f>G10+80</f>
        <v>29740</v>
      </c>
      <c r="H11" s="62">
        <f t="shared" si="5"/>
        <v>24208360</v>
      </c>
      <c r="I11" s="62">
        <f t="shared" si="6"/>
        <v>27839614</v>
      </c>
      <c r="J11" s="66">
        <f t="shared" si="7"/>
        <v>69500</v>
      </c>
      <c r="K11" s="70">
        <f t="shared" si="8"/>
        <v>2686200.0000000005</v>
      </c>
    </row>
    <row r="12" spans="1:12" ht="16.5" customHeight="1" x14ac:dyDescent="0.25">
      <c r="A12" s="23">
        <v>11</v>
      </c>
      <c r="B12" s="23">
        <v>509</v>
      </c>
      <c r="C12" s="25">
        <v>5</v>
      </c>
      <c r="D12" s="24" t="s">
        <v>25</v>
      </c>
      <c r="E12" s="24">
        <v>672</v>
      </c>
      <c r="F12" s="24">
        <f t="shared" si="4"/>
        <v>739.2</v>
      </c>
      <c r="G12" s="61">
        <f>G11</f>
        <v>29740</v>
      </c>
      <c r="H12" s="62">
        <f t="shared" si="5"/>
        <v>19985280</v>
      </c>
      <c r="I12" s="62">
        <f t="shared" si="6"/>
        <v>22983072</v>
      </c>
      <c r="J12" s="66">
        <f t="shared" si="7"/>
        <v>57500</v>
      </c>
      <c r="K12" s="70">
        <f t="shared" si="8"/>
        <v>2217600</v>
      </c>
    </row>
    <row r="13" spans="1:12" s="1" customFormat="1" ht="16.5" customHeight="1" x14ac:dyDescent="0.25">
      <c r="A13" s="23">
        <v>12</v>
      </c>
      <c r="B13" s="23">
        <v>510</v>
      </c>
      <c r="C13" s="25">
        <v>5</v>
      </c>
      <c r="D13" s="24" t="s">
        <v>26</v>
      </c>
      <c r="E13" s="24">
        <v>405</v>
      </c>
      <c r="F13" s="24">
        <f t="shared" si="4"/>
        <v>445.50000000000006</v>
      </c>
      <c r="G13" s="61">
        <f>G12</f>
        <v>29740</v>
      </c>
      <c r="H13" s="62">
        <f t="shared" si="5"/>
        <v>12044700</v>
      </c>
      <c r="I13" s="62">
        <f t="shared" si="6"/>
        <v>13851405</v>
      </c>
      <c r="J13" s="66">
        <f t="shared" si="7"/>
        <v>34500</v>
      </c>
      <c r="K13" s="70">
        <f t="shared" si="8"/>
        <v>1336500.0000000002</v>
      </c>
      <c r="L13"/>
    </row>
    <row r="14" spans="1:12" s="1" customFormat="1" ht="16.5" customHeight="1" x14ac:dyDescent="0.25">
      <c r="A14" s="23">
        <v>13</v>
      </c>
      <c r="B14" s="26">
        <v>601</v>
      </c>
      <c r="C14" s="27">
        <v>6</v>
      </c>
      <c r="D14" s="24" t="s">
        <v>24</v>
      </c>
      <c r="E14" s="24">
        <v>814</v>
      </c>
      <c r="F14" s="24">
        <f t="shared" si="4"/>
        <v>895.40000000000009</v>
      </c>
      <c r="G14" s="61">
        <f>G13+80</f>
        <v>29820</v>
      </c>
      <c r="H14" s="62">
        <f t="shared" si="5"/>
        <v>24273480</v>
      </c>
      <c r="I14" s="62">
        <f t="shared" si="6"/>
        <v>27914502</v>
      </c>
      <c r="J14" s="66">
        <f t="shared" si="7"/>
        <v>70000</v>
      </c>
      <c r="K14" s="70">
        <f t="shared" si="8"/>
        <v>2686200.0000000005</v>
      </c>
      <c r="L14"/>
    </row>
    <row r="15" spans="1:12" s="1" customFormat="1" ht="16.5" customHeight="1" x14ac:dyDescent="0.25">
      <c r="A15" s="23">
        <v>14</v>
      </c>
      <c r="B15" s="23">
        <v>609</v>
      </c>
      <c r="C15" s="27">
        <v>6</v>
      </c>
      <c r="D15" s="24" t="s">
        <v>25</v>
      </c>
      <c r="E15" s="24">
        <v>672</v>
      </c>
      <c r="F15" s="24">
        <f t="shared" si="4"/>
        <v>739.2</v>
      </c>
      <c r="G15" s="61">
        <f>G14</f>
        <v>29820</v>
      </c>
      <c r="H15" s="62">
        <f t="shared" si="5"/>
        <v>20039040</v>
      </c>
      <c r="I15" s="62">
        <f t="shared" si="6"/>
        <v>23044896</v>
      </c>
      <c r="J15" s="66">
        <f t="shared" si="7"/>
        <v>57500</v>
      </c>
      <c r="K15" s="70">
        <f t="shared" si="8"/>
        <v>2217600</v>
      </c>
      <c r="L15"/>
    </row>
    <row r="16" spans="1:12" s="1" customFormat="1" ht="16.5" customHeight="1" x14ac:dyDescent="0.25">
      <c r="A16" s="23">
        <v>15</v>
      </c>
      <c r="B16" s="26">
        <v>610</v>
      </c>
      <c r="C16" s="27">
        <v>6</v>
      </c>
      <c r="D16" s="24" t="s">
        <v>26</v>
      </c>
      <c r="E16" s="24">
        <v>405</v>
      </c>
      <c r="F16" s="24">
        <f t="shared" si="4"/>
        <v>445.50000000000006</v>
      </c>
      <c r="G16" s="61">
        <f>G15</f>
        <v>29820</v>
      </c>
      <c r="H16" s="62">
        <f t="shared" si="5"/>
        <v>12077100</v>
      </c>
      <c r="I16" s="62">
        <f t="shared" si="6"/>
        <v>13888665</v>
      </c>
      <c r="J16" s="66">
        <f t="shared" si="7"/>
        <v>34500</v>
      </c>
      <c r="K16" s="70">
        <f t="shared" si="8"/>
        <v>1336500.0000000002</v>
      </c>
      <c r="L16"/>
    </row>
    <row r="17" spans="1:12" s="1" customFormat="1" ht="16.5" customHeight="1" x14ac:dyDescent="0.25">
      <c r="A17" s="23">
        <v>16</v>
      </c>
      <c r="B17" s="26">
        <v>701</v>
      </c>
      <c r="C17" s="27">
        <v>7</v>
      </c>
      <c r="D17" s="24" t="s">
        <v>24</v>
      </c>
      <c r="E17" s="24">
        <v>814</v>
      </c>
      <c r="F17" s="24">
        <f t="shared" si="4"/>
        <v>895.40000000000009</v>
      </c>
      <c r="G17" s="61">
        <f>G16+80</f>
        <v>29900</v>
      </c>
      <c r="H17" s="62">
        <f t="shared" si="5"/>
        <v>24338600</v>
      </c>
      <c r="I17" s="62">
        <f t="shared" si="6"/>
        <v>27989390</v>
      </c>
      <c r="J17" s="66">
        <f t="shared" si="7"/>
        <v>70000</v>
      </c>
      <c r="K17" s="70">
        <f t="shared" si="8"/>
        <v>2686200.0000000005</v>
      </c>
      <c r="L17"/>
    </row>
    <row r="18" spans="1:12" s="1" customFormat="1" ht="16.5" customHeight="1" x14ac:dyDescent="0.25">
      <c r="A18" s="23">
        <v>17</v>
      </c>
      <c r="B18" s="26">
        <v>709</v>
      </c>
      <c r="C18" s="27">
        <v>7</v>
      </c>
      <c r="D18" s="24" t="s">
        <v>25</v>
      </c>
      <c r="E18" s="24">
        <v>672</v>
      </c>
      <c r="F18" s="24">
        <f t="shared" si="4"/>
        <v>739.2</v>
      </c>
      <c r="G18" s="61">
        <f>G17</f>
        <v>29900</v>
      </c>
      <c r="H18" s="62">
        <f t="shared" si="5"/>
        <v>20092800</v>
      </c>
      <c r="I18" s="62">
        <f t="shared" si="6"/>
        <v>23106720</v>
      </c>
      <c r="J18" s="66">
        <f t="shared" si="7"/>
        <v>58000</v>
      </c>
      <c r="K18" s="70">
        <f t="shared" si="8"/>
        <v>2217600</v>
      </c>
      <c r="L18"/>
    </row>
    <row r="19" spans="1:12" s="1" customFormat="1" ht="16.5" customHeight="1" x14ac:dyDescent="0.25">
      <c r="A19" s="23">
        <v>18</v>
      </c>
      <c r="B19" s="26">
        <v>710</v>
      </c>
      <c r="C19" s="27">
        <v>7</v>
      </c>
      <c r="D19" s="24" t="s">
        <v>26</v>
      </c>
      <c r="E19" s="24">
        <v>405</v>
      </c>
      <c r="F19" s="24">
        <f t="shared" si="4"/>
        <v>445.50000000000006</v>
      </c>
      <c r="G19" s="61">
        <f>G18</f>
        <v>29900</v>
      </c>
      <c r="H19" s="62">
        <f t="shared" si="5"/>
        <v>12109500</v>
      </c>
      <c r="I19" s="62">
        <f t="shared" si="6"/>
        <v>13925925</v>
      </c>
      <c r="J19" s="66">
        <f t="shared" si="7"/>
        <v>35000</v>
      </c>
      <c r="K19" s="70">
        <f t="shared" si="8"/>
        <v>1336500.0000000002</v>
      </c>
      <c r="L19"/>
    </row>
    <row r="20" spans="1:12" s="1" customFormat="1" ht="16.5" customHeight="1" x14ac:dyDescent="0.25">
      <c r="A20" s="23">
        <v>19</v>
      </c>
      <c r="B20" s="26">
        <v>801</v>
      </c>
      <c r="C20" s="27">
        <v>8</v>
      </c>
      <c r="D20" s="28" t="s">
        <v>24</v>
      </c>
      <c r="E20" s="24">
        <v>814</v>
      </c>
      <c r="F20" s="24">
        <f t="shared" si="4"/>
        <v>895.40000000000009</v>
      </c>
      <c r="G20" s="61">
        <f>G19+80</f>
        <v>29980</v>
      </c>
      <c r="H20" s="62">
        <f t="shared" si="5"/>
        <v>24403720</v>
      </c>
      <c r="I20" s="62">
        <f t="shared" si="6"/>
        <v>28064278</v>
      </c>
      <c r="J20" s="66">
        <f t="shared" si="7"/>
        <v>70000</v>
      </c>
      <c r="K20" s="70">
        <f t="shared" si="8"/>
        <v>2686200.0000000005</v>
      </c>
      <c r="L20"/>
    </row>
    <row r="21" spans="1:12" s="1" customFormat="1" ht="16.5" customHeight="1" x14ac:dyDescent="0.25">
      <c r="A21" s="23">
        <v>20</v>
      </c>
      <c r="B21" s="26">
        <v>807</v>
      </c>
      <c r="C21" s="27">
        <v>8</v>
      </c>
      <c r="D21" s="29" t="s">
        <v>26</v>
      </c>
      <c r="E21" s="24">
        <v>405</v>
      </c>
      <c r="F21" s="24">
        <f t="shared" si="4"/>
        <v>445.50000000000006</v>
      </c>
      <c r="G21" s="61">
        <f>G20</f>
        <v>29980</v>
      </c>
      <c r="H21" s="62">
        <f t="shared" si="5"/>
        <v>12141900</v>
      </c>
      <c r="I21" s="62">
        <f t="shared" si="6"/>
        <v>13963185</v>
      </c>
      <c r="J21" s="66">
        <f t="shared" si="7"/>
        <v>35000</v>
      </c>
      <c r="K21" s="70">
        <f t="shared" si="8"/>
        <v>1336500.0000000002</v>
      </c>
      <c r="L21"/>
    </row>
    <row r="22" spans="1:12" s="1" customFormat="1" ht="16.5" customHeight="1" x14ac:dyDescent="0.25">
      <c r="A22" s="23">
        <v>21</v>
      </c>
      <c r="B22" s="26">
        <v>808</v>
      </c>
      <c r="C22" s="27">
        <v>8</v>
      </c>
      <c r="D22" s="28" t="s">
        <v>24</v>
      </c>
      <c r="E22" s="24">
        <v>812</v>
      </c>
      <c r="F22" s="24">
        <f t="shared" si="4"/>
        <v>893.2</v>
      </c>
      <c r="G22" s="61">
        <f>G21</f>
        <v>29980</v>
      </c>
      <c r="H22" s="62">
        <f t="shared" si="5"/>
        <v>24343760</v>
      </c>
      <c r="I22" s="62">
        <f t="shared" si="6"/>
        <v>27995324</v>
      </c>
      <c r="J22" s="66">
        <f t="shared" si="7"/>
        <v>70000</v>
      </c>
      <c r="K22" s="70">
        <f t="shared" si="8"/>
        <v>2679600</v>
      </c>
      <c r="L22"/>
    </row>
    <row r="23" spans="1:12" s="1" customFormat="1" ht="16.5" customHeight="1" x14ac:dyDescent="0.25">
      <c r="A23" s="23">
        <v>22</v>
      </c>
      <c r="B23" s="26">
        <v>809</v>
      </c>
      <c r="C23" s="27">
        <v>8</v>
      </c>
      <c r="D23" s="28" t="s">
        <v>24</v>
      </c>
      <c r="E23" s="24">
        <v>812</v>
      </c>
      <c r="F23" s="24">
        <f t="shared" si="4"/>
        <v>893.2</v>
      </c>
      <c r="G23" s="61">
        <f>G22</f>
        <v>29980</v>
      </c>
      <c r="H23" s="62">
        <f t="shared" si="5"/>
        <v>24343760</v>
      </c>
      <c r="I23" s="62">
        <f t="shared" si="6"/>
        <v>27995324</v>
      </c>
      <c r="J23" s="66">
        <f t="shared" si="7"/>
        <v>70000</v>
      </c>
      <c r="K23" s="70">
        <f t="shared" si="8"/>
        <v>2679600</v>
      </c>
      <c r="L23"/>
    </row>
    <row r="24" spans="1:12" s="1" customFormat="1" ht="16.5" customHeight="1" x14ac:dyDescent="0.25">
      <c r="A24" s="23">
        <v>23</v>
      </c>
      <c r="B24" s="26">
        <v>810</v>
      </c>
      <c r="C24" s="27">
        <v>8</v>
      </c>
      <c r="D24" s="29" t="s">
        <v>26</v>
      </c>
      <c r="E24" s="24">
        <v>405</v>
      </c>
      <c r="F24" s="24">
        <f t="shared" si="4"/>
        <v>445.50000000000006</v>
      </c>
      <c r="G24" s="61">
        <f>G23</f>
        <v>29980</v>
      </c>
      <c r="H24" s="62">
        <f t="shared" si="5"/>
        <v>12141900</v>
      </c>
      <c r="I24" s="62">
        <f t="shared" si="6"/>
        <v>13963185</v>
      </c>
      <c r="J24" s="66">
        <f t="shared" si="7"/>
        <v>35000</v>
      </c>
      <c r="K24" s="70">
        <f t="shared" si="8"/>
        <v>1336500.0000000002</v>
      </c>
      <c r="L24"/>
    </row>
    <row r="25" spans="1:12" s="1" customFormat="1" ht="16.5" customHeight="1" x14ac:dyDescent="0.25">
      <c r="A25" s="23">
        <v>24</v>
      </c>
      <c r="B25" s="26">
        <v>901</v>
      </c>
      <c r="C25" s="27">
        <v>9</v>
      </c>
      <c r="D25" s="24" t="s">
        <v>24</v>
      </c>
      <c r="E25" s="24">
        <v>814</v>
      </c>
      <c r="F25" s="24">
        <f t="shared" si="4"/>
        <v>895.40000000000009</v>
      </c>
      <c r="G25" s="61">
        <f>G23+80</f>
        <v>30060</v>
      </c>
      <c r="H25" s="62">
        <f t="shared" si="5"/>
        <v>24468840</v>
      </c>
      <c r="I25" s="62">
        <f t="shared" si="6"/>
        <v>28139166</v>
      </c>
      <c r="J25" s="66">
        <f t="shared" si="7"/>
        <v>70500</v>
      </c>
      <c r="K25" s="70">
        <f t="shared" si="8"/>
        <v>2686200.0000000005</v>
      </c>
      <c r="L25"/>
    </row>
    <row r="26" spans="1:12" s="1" customFormat="1" ht="16.5" customHeight="1" x14ac:dyDescent="0.25">
      <c r="A26" s="23">
        <v>25</v>
      </c>
      <c r="B26" s="26">
        <v>902</v>
      </c>
      <c r="C26" s="27">
        <v>9</v>
      </c>
      <c r="D26" s="24" t="s">
        <v>24</v>
      </c>
      <c r="E26" s="24">
        <v>814</v>
      </c>
      <c r="F26" s="24">
        <f t="shared" si="4"/>
        <v>895.40000000000009</v>
      </c>
      <c r="G26" s="61">
        <f t="shared" ref="G26:G34" si="9">G25</f>
        <v>30060</v>
      </c>
      <c r="H26" s="62">
        <f t="shared" si="5"/>
        <v>24468840</v>
      </c>
      <c r="I26" s="62">
        <f t="shared" si="6"/>
        <v>28139166</v>
      </c>
      <c r="J26" s="66">
        <f t="shared" si="7"/>
        <v>70500</v>
      </c>
      <c r="K26" s="70">
        <f t="shared" si="8"/>
        <v>2686200.0000000005</v>
      </c>
      <c r="L26"/>
    </row>
    <row r="27" spans="1:12" s="1" customFormat="1" ht="16.5" customHeight="1" x14ac:dyDescent="0.25">
      <c r="A27" s="23">
        <v>26</v>
      </c>
      <c r="B27" s="26">
        <v>903</v>
      </c>
      <c r="C27" s="27">
        <v>9</v>
      </c>
      <c r="D27" s="29" t="s">
        <v>26</v>
      </c>
      <c r="E27" s="24">
        <v>405</v>
      </c>
      <c r="F27" s="24">
        <f t="shared" si="4"/>
        <v>445.50000000000006</v>
      </c>
      <c r="G27" s="61">
        <f t="shared" si="9"/>
        <v>30060</v>
      </c>
      <c r="H27" s="62">
        <f t="shared" si="5"/>
        <v>12174300</v>
      </c>
      <c r="I27" s="62">
        <f t="shared" si="6"/>
        <v>14000445</v>
      </c>
      <c r="J27" s="66">
        <f t="shared" si="7"/>
        <v>35000</v>
      </c>
      <c r="K27" s="70">
        <f t="shared" si="8"/>
        <v>1336500.0000000002</v>
      </c>
      <c r="L27"/>
    </row>
    <row r="28" spans="1:12" s="1" customFormat="1" ht="16.5" customHeight="1" x14ac:dyDescent="0.25">
      <c r="A28" s="23">
        <v>27</v>
      </c>
      <c r="B28" s="26">
        <v>904</v>
      </c>
      <c r="C28" s="27">
        <v>9</v>
      </c>
      <c r="D28" s="24" t="s">
        <v>25</v>
      </c>
      <c r="E28" s="24">
        <v>626</v>
      </c>
      <c r="F28" s="24">
        <f t="shared" si="4"/>
        <v>688.6</v>
      </c>
      <c r="G28" s="61">
        <f t="shared" si="9"/>
        <v>30060</v>
      </c>
      <c r="H28" s="62">
        <f t="shared" si="5"/>
        <v>18817560</v>
      </c>
      <c r="I28" s="62">
        <f t="shared" si="6"/>
        <v>21640194</v>
      </c>
      <c r="J28" s="66">
        <f t="shared" si="7"/>
        <v>54000</v>
      </c>
      <c r="K28" s="70">
        <f t="shared" si="8"/>
        <v>2065800</v>
      </c>
      <c r="L28"/>
    </row>
    <row r="29" spans="1:12" s="1" customFormat="1" ht="16.5" customHeight="1" x14ac:dyDescent="0.25">
      <c r="A29" s="23">
        <v>28</v>
      </c>
      <c r="B29" s="26">
        <v>905</v>
      </c>
      <c r="C29" s="27">
        <v>9</v>
      </c>
      <c r="D29" s="24" t="s">
        <v>25</v>
      </c>
      <c r="E29" s="24">
        <v>626</v>
      </c>
      <c r="F29" s="24">
        <f t="shared" si="4"/>
        <v>688.6</v>
      </c>
      <c r="G29" s="61">
        <f t="shared" si="9"/>
        <v>30060</v>
      </c>
      <c r="H29" s="62">
        <f t="shared" si="5"/>
        <v>18817560</v>
      </c>
      <c r="I29" s="62">
        <f t="shared" si="6"/>
        <v>21640194</v>
      </c>
      <c r="J29" s="66">
        <f t="shared" si="7"/>
        <v>54000</v>
      </c>
      <c r="K29" s="70">
        <f t="shared" si="8"/>
        <v>2065800</v>
      </c>
      <c r="L29"/>
    </row>
    <row r="30" spans="1:12" s="1" customFormat="1" ht="16.5" customHeight="1" x14ac:dyDescent="0.25">
      <c r="A30" s="23">
        <v>29</v>
      </c>
      <c r="B30" s="26">
        <v>906</v>
      </c>
      <c r="C30" s="27">
        <v>9</v>
      </c>
      <c r="D30" s="24" t="s">
        <v>26</v>
      </c>
      <c r="E30" s="24">
        <v>405</v>
      </c>
      <c r="F30" s="24">
        <f t="shared" si="4"/>
        <v>445.50000000000006</v>
      </c>
      <c r="G30" s="61">
        <f t="shared" si="9"/>
        <v>30060</v>
      </c>
      <c r="H30" s="62">
        <f t="shared" si="5"/>
        <v>12174300</v>
      </c>
      <c r="I30" s="62">
        <f t="shared" si="6"/>
        <v>14000445</v>
      </c>
      <c r="J30" s="66">
        <f t="shared" si="7"/>
        <v>35000</v>
      </c>
      <c r="K30" s="70">
        <f t="shared" si="8"/>
        <v>1336500.0000000002</v>
      </c>
      <c r="L30"/>
    </row>
    <row r="31" spans="1:12" s="1" customFormat="1" ht="16.5" customHeight="1" x14ac:dyDescent="0.25">
      <c r="A31" s="23">
        <v>30</v>
      </c>
      <c r="B31" s="26">
        <v>907</v>
      </c>
      <c r="C31" s="27">
        <v>9</v>
      </c>
      <c r="D31" s="24" t="s">
        <v>26</v>
      </c>
      <c r="E31" s="24">
        <v>405</v>
      </c>
      <c r="F31" s="24">
        <f t="shared" si="4"/>
        <v>445.50000000000006</v>
      </c>
      <c r="G31" s="61">
        <f t="shared" si="9"/>
        <v>30060</v>
      </c>
      <c r="H31" s="62">
        <f t="shared" si="5"/>
        <v>12174300</v>
      </c>
      <c r="I31" s="62">
        <f t="shared" si="6"/>
        <v>14000445</v>
      </c>
      <c r="J31" s="66">
        <f t="shared" si="7"/>
        <v>35000</v>
      </c>
      <c r="K31" s="70">
        <f t="shared" si="8"/>
        <v>1336500.0000000002</v>
      </c>
      <c r="L31"/>
    </row>
    <row r="32" spans="1:12" s="1" customFormat="1" ht="16.5" customHeight="1" x14ac:dyDescent="0.25">
      <c r="A32" s="23">
        <v>31</v>
      </c>
      <c r="B32" s="26">
        <v>908</v>
      </c>
      <c r="C32" s="27">
        <v>9</v>
      </c>
      <c r="D32" s="24" t="s">
        <v>24</v>
      </c>
      <c r="E32" s="24">
        <v>812</v>
      </c>
      <c r="F32" s="24">
        <f t="shared" si="4"/>
        <v>893.2</v>
      </c>
      <c r="G32" s="61">
        <f t="shared" si="9"/>
        <v>30060</v>
      </c>
      <c r="H32" s="62">
        <f t="shared" si="5"/>
        <v>24408720</v>
      </c>
      <c r="I32" s="62">
        <f t="shared" si="6"/>
        <v>28070028</v>
      </c>
      <c r="J32" s="66">
        <f t="shared" si="7"/>
        <v>70000</v>
      </c>
      <c r="K32" s="70">
        <f t="shared" si="8"/>
        <v>2679600</v>
      </c>
      <c r="L32"/>
    </row>
    <row r="33" spans="1:12" s="1" customFormat="1" ht="16.5" customHeight="1" x14ac:dyDescent="0.25">
      <c r="A33" s="23">
        <v>32</v>
      </c>
      <c r="B33" s="26">
        <v>909</v>
      </c>
      <c r="C33" s="27">
        <v>9</v>
      </c>
      <c r="D33" s="24" t="s">
        <v>24</v>
      </c>
      <c r="E33" s="24">
        <v>812</v>
      </c>
      <c r="F33" s="24">
        <f t="shared" si="4"/>
        <v>893.2</v>
      </c>
      <c r="G33" s="61">
        <f t="shared" si="9"/>
        <v>30060</v>
      </c>
      <c r="H33" s="62">
        <f t="shared" si="5"/>
        <v>24408720</v>
      </c>
      <c r="I33" s="62">
        <f t="shared" si="6"/>
        <v>28070028</v>
      </c>
      <c r="J33" s="66">
        <f t="shared" si="7"/>
        <v>70000</v>
      </c>
      <c r="K33" s="70">
        <f t="shared" si="8"/>
        <v>2679600</v>
      </c>
      <c r="L33"/>
    </row>
    <row r="34" spans="1:12" s="1" customFormat="1" ht="16.5" customHeight="1" x14ac:dyDescent="0.25">
      <c r="A34" s="23">
        <v>33</v>
      </c>
      <c r="B34" s="26">
        <v>910</v>
      </c>
      <c r="C34" s="27">
        <v>9</v>
      </c>
      <c r="D34" s="24" t="s">
        <v>26</v>
      </c>
      <c r="E34" s="24">
        <v>405</v>
      </c>
      <c r="F34" s="24">
        <f t="shared" si="4"/>
        <v>445.50000000000006</v>
      </c>
      <c r="G34" s="61">
        <f t="shared" si="9"/>
        <v>30060</v>
      </c>
      <c r="H34" s="62">
        <f t="shared" si="5"/>
        <v>12174300</v>
      </c>
      <c r="I34" s="62">
        <f t="shared" si="6"/>
        <v>14000445</v>
      </c>
      <c r="J34" s="66">
        <f t="shared" si="7"/>
        <v>35000</v>
      </c>
      <c r="K34" s="70">
        <f t="shared" si="8"/>
        <v>1336500.0000000002</v>
      </c>
      <c r="L34"/>
    </row>
    <row r="35" spans="1:12" s="1" customFormat="1" ht="16.5" customHeight="1" x14ac:dyDescent="0.25">
      <c r="A35" s="23">
        <v>34</v>
      </c>
      <c r="B35" s="26">
        <v>1001</v>
      </c>
      <c r="C35" s="27">
        <v>10</v>
      </c>
      <c r="D35" s="24" t="s">
        <v>24</v>
      </c>
      <c r="E35" s="24">
        <v>814</v>
      </c>
      <c r="F35" s="24">
        <f t="shared" si="4"/>
        <v>895.40000000000009</v>
      </c>
      <c r="G35" s="61">
        <f>G33+80</f>
        <v>30140</v>
      </c>
      <c r="H35" s="62">
        <f t="shared" si="5"/>
        <v>24533960</v>
      </c>
      <c r="I35" s="62">
        <f t="shared" si="6"/>
        <v>28214054</v>
      </c>
      <c r="J35" s="66">
        <f t="shared" si="7"/>
        <v>70500</v>
      </c>
      <c r="K35" s="70">
        <f t="shared" si="8"/>
        <v>2686200.0000000005</v>
      </c>
      <c r="L35"/>
    </row>
    <row r="36" spans="1:12" s="1" customFormat="1" ht="16.5" customHeight="1" x14ac:dyDescent="0.25">
      <c r="A36" s="23">
        <v>35</v>
      </c>
      <c r="B36" s="26">
        <v>1002</v>
      </c>
      <c r="C36" s="27">
        <v>10</v>
      </c>
      <c r="D36" s="24" t="s">
        <v>24</v>
      </c>
      <c r="E36" s="24">
        <v>814</v>
      </c>
      <c r="F36" s="24">
        <f t="shared" si="4"/>
        <v>895.40000000000009</v>
      </c>
      <c r="G36" s="61">
        <f t="shared" ref="G36:G44" si="10">G35</f>
        <v>30140</v>
      </c>
      <c r="H36" s="62">
        <f t="shared" si="5"/>
        <v>24533960</v>
      </c>
      <c r="I36" s="62">
        <f t="shared" si="6"/>
        <v>28214054</v>
      </c>
      <c r="J36" s="66">
        <f t="shared" si="7"/>
        <v>70500</v>
      </c>
      <c r="K36" s="70">
        <f t="shared" si="8"/>
        <v>2686200.0000000005</v>
      </c>
      <c r="L36"/>
    </row>
    <row r="37" spans="1:12" s="1" customFormat="1" ht="16.5" customHeight="1" x14ac:dyDescent="0.25">
      <c r="A37" s="23">
        <v>36</v>
      </c>
      <c r="B37" s="26">
        <v>1003</v>
      </c>
      <c r="C37" s="27">
        <v>10</v>
      </c>
      <c r="D37" s="29" t="s">
        <v>26</v>
      </c>
      <c r="E37" s="24">
        <v>405</v>
      </c>
      <c r="F37" s="24">
        <f t="shared" si="4"/>
        <v>445.50000000000006</v>
      </c>
      <c r="G37" s="61">
        <f t="shared" si="10"/>
        <v>30140</v>
      </c>
      <c r="H37" s="62">
        <f t="shared" si="5"/>
        <v>12206700</v>
      </c>
      <c r="I37" s="62">
        <f t="shared" si="6"/>
        <v>14037705</v>
      </c>
      <c r="J37" s="66">
        <f t="shared" si="7"/>
        <v>35000</v>
      </c>
      <c r="K37" s="70">
        <f t="shared" si="8"/>
        <v>1336500.0000000002</v>
      </c>
      <c r="L37"/>
    </row>
    <row r="38" spans="1:12" s="1" customFormat="1" ht="16.5" customHeight="1" x14ac:dyDescent="0.25">
      <c r="A38" s="23">
        <v>37</v>
      </c>
      <c r="B38" s="26">
        <v>1004</v>
      </c>
      <c r="C38" s="27">
        <v>10</v>
      </c>
      <c r="D38" s="24" t="s">
        <v>25</v>
      </c>
      <c r="E38" s="24">
        <v>626</v>
      </c>
      <c r="F38" s="24">
        <f t="shared" si="4"/>
        <v>688.6</v>
      </c>
      <c r="G38" s="61">
        <f t="shared" si="10"/>
        <v>30140</v>
      </c>
      <c r="H38" s="62">
        <f t="shared" si="5"/>
        <v>18867640</v>
      </c>
      <c r="I38" s="62">
        <f t="shared" si="6"/>
        <v>21697786</v>
      </c>
      <c r="J38" s="66">
        <f t="shared" si="7"/>
        <v>54000</v>
      </c>
      <c r="K38" s="70">
        <f t="shared" si="8"/>
        <v>2065800</v>
      </c>
      <c r="L38"/>
    </row>
    <row r="39" spans="1:12" s="1" customFormat="1" ht="16.5" customHeight="1" x14ac:dyDescent="0.25">
      <c r="A39" s="23">
        <v>38</v>
      </c>
      <c r="B39" s="26">
        <v>1005</v>
      </c>
      <c r="C39" s="27">
        <v>10</v>
      </c>
      <c r="D39" s="24" t="s">
        <v>25</v>
      </c>
      <c r="E39" s="24">
        <v>626</v>
      </c>
      <c r="F39" s="24">
        <f t="shared" si="4"/>
        <v>688.6</v>
      </c>
      <c r="G39" s="61">
        <f t="shared" si="10"/>
        <v>30140</v>
      </c>
      <c r="H39" s="62">
        <f t="shared" si="5"/>
        <v>18867640</v>
      </c>
      <c r="I39" s="62">
        <f t="shared" si="6"/>
        <v>21697786</v>
      </c>
      <c r="J39" s="66">
        <f t="shared" si="7"/>
        <v>54000</v>
      </c>
      <c r="K39" s="70">
        <f t="shared" si="8"/>
        <v>2065800</v>
      </c>
      <c r="L39"/>
    </row>
    <row r="40" spans="1:12" s="1" customFormat="1" ht="16.5" customHeight="1" x14ac:dyDescent="0.25">
      <c r="A40" s="23">
        <v>39</v>
      </c>
      <c r="B40" s="26">
        <v>1006</v>
      </c>
      <c r="C40" s="27">
        <v>10</v>
      </c>
      <c r="D40" s="24" t="s">
        <v>26</v>
      </c>
      <c r="E40" s="24">
        <v>405</v>
      </c>
      <c r="F40" s="24">
        <f t="shared" si="4"/>
        <v>445.50000000000006</v>
      </c>
      <c r="G40" s="61">
        <f t="shared" si="10"/>
        <v>30140</v>
      </c>
      <c r="H40" s="62">
        <f t="shared" si="5"/>
        <v>12206700</v>
      </c>
      <c r="I40" s="62">
        <f t="shared" si="6"/>
        <v>14037705</v>
      </c>
      <c r="J40" s="66">
        <f t="shared" si="7"/>
        <v>35000</v>
      </c>
      <c r="K40" s="70">
        <f t="shared" si="8"/>
        <v>1336500.0000000002</v>
      </c>
      <c r="L40"/>
    </row>
    <row r="41" spans="1:12" s="1" customFormat="1" ht="16.5" customHeight="1" x14ac:dyDescent="0.25">
      <c r="A41" s="23">
        <v>40</v>
      </c>
      <c r="B41" s="26">
        <v>1007</v>
      </c>
      <c r="C41" s="27">
        <v>10</v>
      </c>
      <c r="D41" s="24" t="s">
        <v>26</v>
      </c>
      <c r="E41" s="24">
        <v>405</v>
      </c>
      <c r="F41" s="24">
        <f t="shared" si="4"/>
        <v>445.50000000000006</v>
      </c>
      <c r="G41" s="61">
        <f t="shared" si="10"/>
        <v>30140</v>
      </c>
      <c r="H41" s="62">
        <f t="shared" si="5"/>
        <v>12206700</v>
      </c>
      <c r="I41" s="62">
        <f t="shared" si="6"/>
        <v>14037705</v>
      </c>
      <c r="J41" s="66">
        <f t="shared" si="7"/>
        <v>35000</v>
      </c>
      <c r="K41" s="70">
        <f t="shared" si="8"/>
        <v>1336500.0000000002</v>
      </c>
      <c r="L41"/>
    </row>
    <row r="42" spans="1:12" s="1" customFormat="1" ht="16.5" customHeight="1" x14ac:dyDescent="0.25">
      <c r="A42" s="23">
        <v>41</v>
      </c>
      <c r="B42" s="26">
        <v>1008</v>
      </c>
      <c r="C42" s="27">
        <v>10</v>
      </c>
      <c r="D42" s="24" t="s">
        <v>24</v>
      </c>
      <c r="E42" s="24">
        <v>812</v>
      </c>
      <c r="F42" s="24">
        <f t="shared" si="4"/>
        <v>893.2</v>
      </c>
      <c r="G42" s="61">
        <f t="shared" si="10"/>
        <v>30140</v>
      </c>
      <c r="H42" s="62">
        <f t="shared" si="5"/>
        <v>24473680</v>
      </c>
      <c r="I42" s="62">
        <f t="shared" si="6"/>
        <v>28144732</v>
      </c>
      <c r="J42" s="66">
        <f t="shared" si="7"/>
        <v>70500</v>
      </c>
      <c r="K42" s="70">
        <f t="shared" si="8"/>
        <v>2679600</v>
      </c>
      <c r="L42"/>
    </row>
    <row r="43" spans="1:12" s="1" customFormat="1" ht="16.5" customHeight="1" x14ac:dyDescent="0.25">
      <c r="A43" s="23">
        <v>42</v>
      </c>
      <c r="B43" s="26">
        <v>1009</v>
      </c>
      <c r="C43" s="27">
        <v>10</v>
      </c>
      <c r="D43" s="24" t="s">
        <v>24</v>
      </c>
      <c r="E43" s="24">
        <v>812</v>
      </c>
      <c r="F43" s="24">
        <f t="shared" si="4"/>
        <v>893.2</v>
      </c>
      <c r="G43" s="61">
        <f t="shared" si="10"/>
        <v>30140</v>
      </c>
      <c r="H43" s="62">
        <f t="shared" si="5"/>
        <v>24473680</v>
      </c>
      <c r="I43" s="62">
        <f t="shared" si="6"/>
        <v>28144732</v>
      </c>
      <c r="J43" s="66">
        <f t="shared" si="7"/>
        <v>70500</v>
      </c>
      <c r="K43" s="70">
        <f t="shared" si="8"/>
        <v>2679600</v>
      </c>
      <c r="L43"/>
    </row>
    <row r="44" spans="1:12" s="1" customFormat="1" ht="16.5" customHeight="1" x14ac:dyDescent="0.25">
      <c r="A44" s="23">
        <v>43</v>
      </c>
      <c r="B44" s="26">
        <v>1010</v>
      </c>
      <c r="C44" s="27">
        <v>10</v>
      </c>
      <c r="D44" s="24" t="s">
        <v>26</v>
      </c>
      <c r="E44" s="24">
        <v>405</v>
      </c>
      <c r="F44" s="24">
        <f t="shared" si="4"/>
        <v>445.50000000000006</v>
      </c>
      <c r="G44" s="61">
        <f t="shared" si="10"/>
        <v>30140</v>
      </c>
      <c r="H44" s="62">
        <f t="shared" si="5"/>
        <v>12206700</v>
      </c>
      <c r="I44" s="62">
        <f t="shared" si="6"/>
        <v>14037705</v>
      </c>
      <c r="J44" s="66">
        <f t="shared" si="7"/>
        <v>35000</v>
      </c>
      <c r="K44" s="70">
        <f t="shared" si="8"/>
        <v>1336500.0000000002</v>
      </c>
      <c r="L44"/>
    </row>
    <row r="45" spans="1:12" s="1" customFormat="1" ht="16.5" customHeight="1" x14ac:dyDescent="0.25">
      <c r="A45" s="23">
        <v>44</v>
      </c>
      <c r="B45" s="26">
        <v>1101</v>
      </c>
      <c r="C45" s="27">
        <v>11</v>
      </c>
      <c r="D45" s="24" t="s">
        <v>24</v>
      </c>
      <c r="E45" s="24">
        <v>814</v>
      </c>
      <c r="F45" s="24">
        <f t="shared" si="4"/>
        <v>895.40000000000009</v>
      </c>
      <c r="G45" s="61">
        <f>G43+80</f>
        <v>30220</v>
      </c>
      <c r="H45" s="62">
        <f t="shared" si="5"/>
        <v>24599080</v>
      </c>
      <c r="I45" s="62">
        <f t="shared" si="6"/>
        <v>28288942</v>
      </c>
      <c r="J45" s="66">
        <f t="shared" si="7"/>
        <v>70500</v>
      </c>
      <c r="K45" s="70">
        <f t="shared" si="8"/>
        <v>2686200.0000000005</v>
      </c>
      <c r="L45"/>
    </row>
    <row r="46" spans="1:12" s="1" customFormat="1" ht="16.5" customHeight="1" x14ac:dyDescent="0.25">
      <c r="A46" s="23">
        <v>45</v>
      </c>
      <c r="B46" s="26">
        <v>1102</v>
      </c>
      <c r="C46" s="27">
        <v>11</v>
      </c>
      <c r="D46" s="24" t="s">
        <v>24</v>
      </c>
      <c r="E46" s="24">
        <v>814</v>
      </c>
      <c r="F46" s="24">
        <f t="shared" si="4"/>
        <v>895.40000000000009</v>
      </c>
      <c r="G46" s="61">
        <f t="shared" ref="G46:G54" si="11">G45</f>
        <v>30220</v>
      </c>
      <c r="H46" s="62">
        <f t="shared" si="5"/>
        <v>24599080</v>
      </c>
      <c r="I46" s="62">
        <f t="shared" si="6"/>
        <v>28288942</v>
      </c>
      <c r="J46" s="66">
        <f t="shared" si="7"/>
        <v>70500</v>
      </c>
      <c r="K46" s="70">
        <f t="shared" si="8"/>
        <v>2686200.0000000005</v>
      </c>
      <c r="L46"/>
    </row>
    <row r="47" spans="1:12" s="1" customFormat="1" ht="16.5" customHeight="1" x14ac:dyDescent="0.25">
      <c r="A47" s="23">
        <v>46</v>
      </c>
      <c r="B47" s="26">
        <v>1103</v>
      </c>
      <c r="C47" s="27">
        <v>11</v>
      </c>
      <c r="D47" s="29" t="s">
        <v>26</v>
      </c>
      <c r="E47" s="24">
        <v>405</v>
      </c>
      <c r="F47" s="24">
        <f t="shared" si="4"/>
        <v>445.50000000000006</v>
      </c>
      <c r="G47" s="61">
        <f t="shared" si="11"/>
        <v>30220</v>
      </c>
      <c r="H47" s="62">
        <f t="shared" si="5"/>
        <v>12239100</v>
      </c>
      <c r="I47" s="62">
        <f t="shared" si="6"/>
        <v>14074965</v>
      </c>
      <c r="J47" s="66">
        <f t="shared" si="7"/>
        <v>35000</v>
      </c>
      <c r="K47" s="70">
        <f t="shared" si="8"/>
        <v>1336500.0000000002</v>
      </c>
      <c r="L47"/>
    </row>
    <row r="48" spans="1:12" s="1" customFormat="1" ht="16.5" customHeight="1" x14ac:dyDescent="0.25">
      <c r="A48" s="23">
        <v>47</v>
      </c>
      <c r="B48" s="26">
        <v>1104</v>
      </c>
      <c r="C48" s="27">
        <v>11</v>
      </c>
      <c r="D48" s="24" t="s">
        <v>25</v>
      </c>
      <c r="E48" s="24">
        <v>626</v>
      </c>
      <c r="F48" s="24">
        <f t="shared" si="4"/>
        <v>688.6</v>
      </c>
      <c r="G48" s="61">
        <f t="shared" si="11"/>
        <v>30220</v>
      </c>
      <c r="H48" s="62">
        <f t="shared" si="5"/>
        <v>18917720</v>
      </c>
      <c r="I48" s="62">
        <f t="shared" si="6"/>
        <v>21755378</v>
      </c>
      <c r="J48" s="66">
        <f t="shared" si="7"/>
        <v>54500</v>
      </c>
      <c r="K48" s="70">
        <f t="shared" si="8"/>
        <v>2065800</v>
      </c>
      <c r="L48"/>
    </row>
    <row r="49" spans="1:12" s="1" customFormat="1" ht="16.5" customHeight="1" x14ac:dyDescent="0.25">
      <c r="A49" s="23">
        <v>48</v>
      </c>
      <c r="B49" s="26">
        <v>1105</v>
      </c>
      <c r="C49" s="27">
        <v>11</v>
      </c>
      <c r="D49" s="24" t="s">
        <v>25</v>
      </c>
      <c r="E49" s="24">
        <v>626</v>
      </c>
      <c r="F49" s="24">
        <f t="shared" si="4"/>
        <v>688.6</v>
      </c>
      <c r="G49" s="61">
        <f t="shared" si="11"/>
        <v>30220</v>
      </c>
      <c r="H49" s="62">
        <f t="shared" si="5"/>
        <v>18917720</v>
      </c>
      <c r="I49" s="62">
        <f t="shared" si="6"/>
        <v>21755378</v>
      </c>
      <c r="J49" s="66">
        <f t="shared" si="7"/>
        <v>54500</v>
      </c>
      <c r="K49" s="70">
        <f t="shared" si="8"/>
        <v>2065800</v>
      </c>
      <c r="L49"/>
    </row>
    <row r="50" spans="1:12" s="1" customFormat="1" ht="16.5" customHeight="1" x14ac:dyDescent="0.25">
      <c r="A50" s="23">
        <v>49</v>
      </c>
      <c r="B50" s="26">
        <v>1106</v>
      </c>
      <c r="C50" s="27">
        <v>11</v>
      </c>
      <c r="D50" s="24" t="s">
        <v>26</v>
      </c>
      <c r="E50" s="24">
        <v>405</v>
      </c>
      <c r="F50" s="24">
        <f t="shared" si="4"/>
        <v>445.50000000000006</v>
      </c>
      <c r="G50" s="61">
        <f t="shared" si="11"/>
        <v>30220</v>
      </c>
      <c r="H50" s="62">
        <f t="shared" si="5"/>
        <v>12239100</v>
      </c>
      <c r="I50" s="62">
        <f t="shared" si="6"/>
        <v>14074965</v>
      </c>
      <c r="J50" s="66">
        <f t="shared" si="7"/>
        <v>35000</v>
      </c>
      <c r="K50" s="70">
        <f t="shared" si="8"/>
        <v>1336500.0000000002</v>
      </c>
      <c r="L50"/>
    </row>
    <row r="51" spans="1:12" s="1" customFormat="1" ht="16.5" customHeight="1" x14ac:dyDescent="0.25">
      <c r="A51" s="23">
        <v>50</v>
      </c>
      <c r="B51" s="26">
        <v>1107</v>
      </c>
      <c r="C51" s="27">
        <v>11</v>
      </c>
      <c r="D51" s="24" t="s">
        <v>26</v>
      </c>
      <c r="E51" s="24">
        <v>405</v>
      </c>
      <c r="F51" s="24">
        <f t="shared" si="4"/>
        <v>445.50000000000006</v>
      </c>
      <c r="G51" s="61">
        <f t="shared" si="11"/>
        <v>30220</v>
      </c>
      <c r="H51" s="62">
        <f t="shared" si="5"/>
        <v>12239100</v>
      </c>
      <c r="I51" s="62">
        <f t="shared" si="6"/>
        <v>14074965</v>
      </c>
      <c r="J51" s="66">
        <f t="shared" si="7"/>
        <v>35000</v>
      </c>
      <c r="K51" s="70">
        <f t="shared" si="8"/>
        <v>1336500.0000000002</v>
      </c>
      <c r="L51"/>
    </row>
    <row r="52" spans="1:12" s="1" customFormat="1" ht="16.5" customHeight="1" x14ac:dyDescent="0.25">
      <c r="A52" s="23">
        <v>51</v>
      </c>
      <c r="B52" s="26">
        <v>1108</v>
      </c>
      <c r="C52" s="27">
        <v>11</v>
      </c>
      <c r="D52" s="24" t="s">
        <v>24</v>
      </c>
      <c r="E52" s="24">
        <v>812</v>
      </c>
      <c r="F52" s="24">
        <f t="shared" si="4"/>
        <v>893.2</v>
      </c>
      <c r="G52" s="61">
        <f t="shared" si="11"/>
        <v>30220</v>
      </c>
      <c r="H52" s="62">
        <f t="shared" si="5"/>
        <v>24538640</v>
      </c>
      <c r="I52" s="62">
        <f t="shared" si="6"/>
        <v>28219436</v>
      </c>
      <c r="J52" s="66">
        <f t="shared" si="7"/>
        <v>70500</v>
      </c>
      <c r="K52" s="70">
        <f t="shared" si="8"/>
        <v>2679600</v>
      </c>
      <c r="L52"/>
    </row>
    <row r="53" spans="1:12" s="1" customFormat="1" ht="16.5" customHeight="1" x14ac:dyDescent="0.25">
      <c r="A53" s="23">
        <v>52</v>
      </c>
      <c r="B53" s="26">
        <v>1109</v>
      </c>
      <c r="C53" s="27">
        <v>11</v>
      </c>
      <c r="D53" s="24" t="s">
        <v>24</v>
      </c>
      <c r="E53" s="24">
        <v>812</v>
      </c>
      <c r="F53" s="24">
        <f t="shared" si="4"/>
        <v>893.2</v>
      </c>
      <c r="G53" s="61">
        <f t="shared" si="11"/>
        <v>30220</v>
      </c>
      <c r="H53" s="62">
        <f t="shared" si="5"/>
        <v>24538640</v>
      </c>
      <c r="I53" s="62">
        <f t="shared" si="6"/>
        <v>28219436</v>
      </c>
      <c r="J53" s="66">
        <f t="shared" si="7"/>
        <v>70500</v>
      </c>
      <c r="K53" s="70">
        <f t="shared" si="8"/>
        <v>2679600</v>
      </c>
      <c r="L53"/>
    </row>
    <row r="54" spans="1:12" s="1" customFormat="1" ht="16.5" customHeight="1" x14ac:dyDescent="0.25">
      <c r="A54" s="23">
        <v>53</v>
      </c>
      <c r="B54" s="26">
        <v>1110</v>
      </c>
      <c r="C54" s="27">
        <v>11</v>
      </c>
      <c r="D54" s="24" t="s">
        <v>26</v>
      </c>
      <c r="E54" s="24">
        <v>405</v>
      </c>
      <c r="F54" s="24">
        <f t="shared" si="4"/>
        <v>445.50000000000006</v>
      </c>
      <c r="G54" s="61">
        <f t="shared" si="11"/>
        <v>30220</v>
      </c>
      <c r="H54" s="62">
        <f t="shared" si="5"/>
        <v>12239100</v>
      </c>
      <c r="I54" s="62">
        <f t="shared" si="6"/>
        <v>14074965</v>
      </c>
      <c r="J54" s="66">
        <f t="shared" si="7"/>
        <v>35000</v>
      </c>
      <c r="K54" s="70">
        <f t="shared" si="8"/>
        <v>1336500.0000000002</v>
      </c>
      <c r="L54"/>
    </row>
    <row r="55" spans="1:12" s="1" customFormat="1" ht="16.5" customHeight="1" x14ac:dyDescent="0.25">
      <c r="A55" s="23">
        <v>54</v>
      </c>
      <c r="B55" s="26">
        <v>1201</v>
      </c>
      <c r="C55" s="27">
        <v>12</v>
      </c>
      <c r="D55" s="24" t="s">
        <v>24</v>
      </c>
      <c r="E55" s="24">
        <v>814</v>
      </c>
      <c r="F55" s="24">
        <f t="shared" si="4"/>
        <v>895.40000000000009</v>
      </c>
      <c r="G55" s="61">
        <f>G53+80</f>
        <v>30300</v>
      </c>
      <c r="H55" s="62">
        <f t="shared" si="5"/>
        <v>24664200</v>
      </c>
      <c r="I55" s="62">
        <f t="shared" si="6"/>
        <v>28363830</v>
      </c>
      <c r="J55" s="66">
        <f t="shared" si="7"/>
        <v>71000</v>
      </c>
      <c r="K55" s="70">
        <f t="shared" si="8"/>
        <v>2686200.0000000005</v>
      </c>
      <c r="L55"/>
    </row>
    <row r="56" spans="1:12" s="1" customFormat="1" ht="16.5" customHeight="1" x14ac:dyDescent="0.25">
      <c r="A56" s="23">
        <v>55</v>
      </c>
      <c r="B56" s="26">
        <v>1202</v>
      </c>
      <c r="C56" s="27">
        <v>12</v>
      </c>
      <c r="D56" s="24" t="s">
        <v>24</v>
      </c>
      <c r="E56" s="24">
        <v>814</v>
      </c>
      <c r="F56" s="24">
        <f t="shared" si="4"/>
        <v>895.40000000000009</v>
      </c>
      <c r="G56" s="61">
        <f t="shared" ref="G56:G64" si="12">G55</f>
        <v>30300</v>
      </c>
      <c r="H56" s="62">
        <f t="shared" si="5"/>
        <v>24664200</v>
      </c>
      <c r="I56" s="62">
        <f t="shared" si="6"/>
        <v>28363830</v>
      </c>
      <c r="J56" s="66">
        <f t="shared" si="7"/>
        <v>71000</v>
      </c>
      <c r="K56" s="70">
        <f t="shared" si="8"/>
        <v>2686200.0000000005</v>
      </c>
      <c r="L56"/>
    </row>
    <row r="57" spans="1:12" s="1" customFormat="1" ht="16.5" customHeight="1" x14ac:dyDescent="0.25">
      <c r="A57" s="23">
        <v>56</v>
      </c>
      <c r="B57" s="26">
        <v>1203</v>
      </c>
      <c r="C57" s="27">
        <v>12</v>
      </c>
      <c r="D57" s="29" t="s">
        <v>26</v>
      </c>
      <c r="E57" s="24">
        <v>405</v>
      </c>
      <c r="F57" s="24">
        <f t="shared" si="4"/>
        <v>445.50000000000006</v>
      </c>
      <c r="G57" s="61">
        <f t="shared" si="12"/>
        <v>30300</v>
      </c>
      <c r="H57" s="62">
        <f t="shared" si="5"/>
        <v>12271500</v>
      </c>
      <c r="I57" s="62">
        <f t="shared" si="6"/>
        <v>14112225</v>
      </c>
      <c r="J57" s="66">
        <f t="shared" si="7"/>
        <v>35500</v>
      </c>
      <c r="K57" s="70">
        <f t="shared" si="8"/>
        <v>1336500.0000000002</v>
      </c>
      <c r="L57"/>
    </row>
    <row r="58" spans="1:12" s="1" customFormat="1" ht="16.5" customHeight="1" x14ac:dyDescent="0.25">
      <c r="A58" s="23">
        <v>57</v>
      </c>
      <c r="B58" s="26">
        <v>1204</v>
      </c>
      <c r="C58" s="27">
        <v>12</v>
      </c>
      <c r="D58" s="24" t="s">
        <v>25</v>
      </c>
      <c r="E58" s="24">
        <v>626</v>
      </c>
      <c r="F58" s="24">
        <f t="shared" si="4"/>
        <v>688.6</v>
      </c>
      <c r="G58" s="61">
        <f t="shared" si="12"/>
        <v>30300</v>
      </c>
      <c r="H58" s="62">
        <f t="shared" si="5"/>
        <v>18967800</v>
      </c>
      <c r="I58" s="62">
        <f t="shared" si="6"/>
        <v>21812970</v>
      </c>
      <c r="J58" s="66">
        <f t="shared" si="7"/>
        <v>54500</v>
      </c>
      <c r="K58" s="70">
        <f t="shared" si="8"/>
        <v>2065800</v>
      </c>
      <c r="L58"/>
    </row>
    <row r="59" spans="1:12" s="1" customFormat="1" ht="16.5" customHeight="1" x14ac:dyDescent="0.25">
      <c r="A59" s="23">
        <v>58</v>
      </c>
      <c r="B59" s="26">
        <v>1205</v>
      </c>
      <c r="C59" s="27">
        <v>12</v>
      </c>
      <c r="D59" s="24" t="s">
        <v>25</v>
      </c>
      <c r="E59" s="24">
        <v>626</v>
      </c>
      <c r="F59" s="24">
        <f t="shared" si="4"/>
        <v>688.6</v>
      </c>
      <c r="G59" s="61">
        <f t="shared" si="12"/>
        <v>30300</v>
      </c>
      <c r="H59" s="62">
        <f t="shared" si="5"/>
        <v>18967800</v>
      </c>
      <c r="I59" s="62">
        <f t="shared" si="6"/>
        <v>21812970</v>
      </c>
      <c r="J59" s="66">
        <f t="shared" si="7"/>
        <v>54500</v>
      </c>
      <c r="K59" s="70">
        <f t="shared" si="8"/>
        <v>2065800</v>
      </c>
      <c r="L59"/>
    </row>
    <row r="60" spans="1:12" s="1" customFormat="1" ht="16.5" customHeight="1" x14ac:dyDescent="0.25">
      <c r="A60" s="23">
        <v>59</v>
      </c>
      <c r="B60" s="26">
        <v>1206</v>
      </c>
      <c r="C60" s="27">
        <v>12</v>
      </c>
      <c r="D60" s="24" t="s">
        <v>26</v>
      </c>
      <c r="E60" s="24">
        <v>405</v>
      </c>
      <c r="F60" s="24">
        <f t="shared" si="4"/>
        <v>445.50000000000006</v>
      </c>
      <c r="G60" s="61">
        <f t="shared" si="12"/>
        <v>30300</v>
      </c>
      <c r="H60" s="62">
        <f t="shared" si="5"/>
        <v>12271500</v>
      </c>
      <c r="I60" s="62">
        <f t="shared" si="6"/>
        <v>14112225</v>
      </c>
      <c r="J60" s="66">
        <f t="shared" si="7"/>
        <v>35500</v>
      </c>
      <c r="K60" s="70">
        <f t="shared" si="8"/>
        <v>1336500.0000000002</v>
      </c>
      <c r="L60"/>
    </row>
    <row r="61" spans="1:12" s="1" customFormat="1" ht="16.5" customHeight="1" x14ac:dyDescent="0.25">
      <c r="A61" s="23">
        <v>60</v>
      </c>
      <c r="B61" s="26">
        <v>1207</v>
      </c>
      <c r="C61" s="27">
        <v>12</v>
      </c>
      <c r="D61" s="24" t="s">
        <v>26</v>
      </c>
      <c r="E61" s="24">
        <v>405</v>
      </c>
      <c r="F61" s="24">
        <f t="shared" si="4"/>
        <v>445.50000000000006</v>
      </c>
      <c r="G61" s="61">
        <f t="shared" si="12"/>
        <v>30300</v>
      </c>
      <c r="H61" s="62">
        <f t="shared" si="5"/>
        <v>12271500</v>
      </c>
      <c r="I61" s="62">
        <f t="shared" si="6"/>
        <v>14112225</v>
      </c>
      <c r="J61" s="66">
        <f t="shared" si="7"/>
        <v>35500</v>
      </c>
      <c r="K61" s="70">
        <f t="shared" si="8"/>
        <v>1336500.0000000002</v>
      </c>
      <c r="L61"/>
    </row>
    <row r="62" spans="1:12" s="1" customFormat="1" ht="16.5" customHeight="1" x14ac:dyDescent="0.25">
      <c r="A62" s="23">
        <v>61</v>
      </c>
      <c r="B62" s="26">
        <v>1208</v>
      </c>
      <c r="C62" s="27">
        <v>12</v>
      </c>
      <c r="D62" s="24" t="s">
        <v>24</v>
      </c>
      <c r="E62" s="24">
        <v>812</v>
      </c>
      <c r="F62" s="24">
        <f t="shared" si="4"/>
        <v>893.2</v>
      </c>
      <c r="G62" s="61">
        <f t="shared" si="12"/>
        <v>30300</v>
      </c>
      <c r="H62" s="62">
        <f t="shared" si="5"/>
        <v>24603600</v>
      </c>
      <c r="I62" s="62">
        <f t="shared" si="6"/>
        <v>28294140</v>
      </c>
      <c r="J62" s="66">
        <f t="shared" si="7"/>
        <v>70500</v>
      </c>
      <c r="K62" s="70">
        <f t="shared" si="8"/>
        <v>2679600</v>
      </c>
      <c r="L62"/>
    </row>
    <row r="63" spans="1:12" s="1" customFormat="1" ht="16.5" customHeight="1" x14ac:dyDescent="0.25">
      <c r="A63" s="23">
        <v>62</v>
      </c>
      <c r="B63" s="26">
        <v>1209</v>
      </c>
      <c r="C63" s="27">
        <v>12</v>
      </c>
      <c r="D63" s="24" t="s">
        <v>24</v>
      </c>
      <c r="E63" s="24">
        <v>812</v>
      </c>
      <c r="F63" s="24">
        <f t="shared" si="4"/>
        <v>893.2</v>
      </c>
      <c r="G63" s="61">
        <f t="shared" si="12"/>
        <v>30300</v>
      </c>
      <c r="H63" s="62">
        <f t="shared" si="5"/>
        <v>24603600</v>
      </c>
      <c r="I63" s="62">
        <f t="shared" si="6"/>
        <v>28294140</v>
      </c>
      <c r="J63" s="66">
        <f t="shared" si="7"/>
        <v>70500</v>
      </c>
      <c r="K63" s="70">
        <f t="shared" si="8"/>
        <v>2679600</v>
      </c>
      <c r="L63"/>
    </row>
    <row r="64" spans="1:12" s="1" customFormat="1" ht="16.5" customHeight="1" x14ac:dyDescent="0.25">
      <c r="A64" s="23">
        <v>63</v>
      </c>
      <c r="B64" s="26">
        <v>1210</v>
      </c>
      <c r="C64" s="27">
        <v>12</v>
      </c>
      <c r="D64" s="24" t="s">
        <v>26</v>
      </c>
      <c r="E64" s="24">
        <v>405</v>
      </c>
      <c r="F64" s="24">
        <f t="shared" si="4"/>
        <v>445.50000000000006</v>
      </c>
      <c r="G64" s="61">
        <f t="shared" si="12"/>
        <v>30300</v>
      </c>
      <c r="H64" s="62">
        <f t="shared" si="5"/>
        <v>12271500</v>
      </c>
      <c r="I64" s="62">
        <f t="shared" si="6"/>
        <v>14112225</v>
      </c>
      <c r="J64" s="66">
        <f t="shared" si="7"/>
        <v>35500</v>
      </c>
      <c r="K64" s="70">
        <f t="shared" si="8"/>
        <v>1336500.0000000002</v>
      </c>
      <c r="L64"/>
    </row>
    <row r="65" spans="1:12" s="1" customFormat="1" ht="16.5" customHeight="1" x14ac:dyDescent="0.25">
      <c r="A65" s="23">
        <v>64</v>
      </c>
      <c r="B65" s="26">
        <v>1301</v>
      </c>
      <c r="C65" s="27">
        <v>13</v>
      </c>
      <c r="D65" s="24" t="s">
        <v>24</v>
      </c>
      <c r="E65" s="24">
        <v>814</v>
      </c>
      <c r="F65" s="24">
        <f t="shared" si="4"/>
        <v>895.40000000000009</v>
      </c>
      <c r="G65" s="61">
        <f>G63+80</f>
        <v>30380</v>
      </c>
      <c r="H65" s="62">
        <f t="shared" si="5"/>
        <v>24729320</v>
      </c>
      <c r="I65" s="62">
        <f t="shared" si="6"/>
        <v>28438718</v>
      </c>
      <c r="J65" s="66">
        <f t="shared" si="7"/>
        <v>71000</v>
      </c>
      <c r="K65" s="70">
        <f t="shared" si="8"/>
        <v>2686200.0000000005</v>
      </c>
      <c r="L65"/>
    </row>
    <row r="66" spans="1:12" s="1" customFormat="1" x14ac:dyDescent="0.25">
      <c r="A66" s="23">
        <v>65</v>
      </c>
      <c r="B66" s="26">
        <v>1302</v>
      </c>
      <c r="C66" s="27">
        <v>13</v>
      </c>
      <c r="D66" s="24" t="s">
        <v>24</v>
      </c>
      <c r="E66" s="24">
        <v>814</v>
      </c>
      <c r="F66" s="24">
        <f t="shared" si="4"/>
        <v>895.40000000000009</v>
      </c>
      <c r="G66" s="61">
        <f t="shared" ref="G66:G74" si="13">G65</f>
        <v>30380</v>
      </c>
      <c r="H66" s="62">
        <f t="shared" si="5"/>
        <v>24729320</v>
      </c>
      <c r="I66" s="62">
        <f t="shared" si="6"/>
        <v>28438718</v>
      </c>
      <c r="J66" s="66">
        <f t="shared" si="7"/>
        <v>71000</v>
      </c>
      <c r="K66" s="70">
        <f t="shared" si="8"/>
        <v>2686200.0000000005</v>
      </c>
      <c r="L66"/>
    </row>
    <row r="67" spans="1:12" s="1" customFormat="1" x14ac:dyDescent="0.25">
      <c r="A67" s="23">
        <v>66</v>
      </c>
      <c r="B67" s="26">
        <v>1303</v>
      </c>
      <c r="C67" s="27">
        <v>13</v>
      </c>
      <c r="D67" s="29" t="s">
        <v>26</v>
      </c>
      <c r="E67" s="24">
        <v>405</v>
      </c>
      <c r="F67" s="24">
        <f t="shared" ref="F67:F127" si="14">E67*1.1</f>
        <v>445.50000000000006</v>
      </c>
      <c r="G67" s="61">
        <f t="shared" si="13"/>
        <v>30380</v>
      </c>
      <c r="H67" s="62">
        <f t="shared" ref="H67:H130" si="15">E67*G67</f>
        <v>12303900</v>
      </c>
      <c r="I67" s="62">
        <f t="shared" ref="I67:I130" si="16">ROUND(H67*1.15,0)</f>
        <v>14149485</v>
      </c>
      <c r="J67" s="66">
        <f t="shared" ref="J67:J130" si="17">MROUND((I67*0.03/12),500)</f>
        <v>35500</v>
      </c>
      <c r="K67" s="70">
        <f t="shared" ref="K67:K130" si="18">F67*3000</f>
        <v>1336500.0000000002</v>
      </c>
      <c r="L67"/>
    </row>
    <row r="68" spans="1:12" s="1" customFormat="1" x14ac:dyDescent="0.25">
      <c r="A68" s="23">
        <v>67</v>
      </c>
      <c r="B68" s="26">
        <v>1304</v>
      </c>
      <c r="C68" s="27">
        <v>13</v>
      </c>
      <c r="D68" s="24" t="s">
        <v>25</v>
      </c>
      <c r="E68" s="24">
        <v>626</v>
      </c>
      <c r="F68" s="24">
        <f t="shared" si="14"/>
        <v>688.6</v>
      </c>
      <c r="G68" s="61">
        <f t="shared" si="13"/>
        <v>30380</v>
      </c>
      <c r="H68" s="62">
        <f t="shared" si="15"/>
        <v>19017880</v>
      </c>
      <c r="I68" s="62">
        <f t="shared" si="16"/>
        <v>21870562</v>
      </c>
      <c r="J68" s="66">
        <f t="shared" si="17"/>
        <v>54500</v>
      </c>
      <c r="K68" s="70">
        <f t="shared" si="18"/>
        <v>2065800</v>
      </c>
      <c r="L68"/>
    </row>
    <row r="69" spans="1:12" s="1" customFormat="1" x14ac:dyDescent="0.25">
      <c r="A69" s="23">
        <v>68</v>
      </c>
      <c r="B69" s="26">
        <v>1305</v>
      </c>
      <c r="C69" s="27">
        <v>13</v>
      </c>
      <c r="D69" s="24" t="s">
        <v>25</v>
      </c>
      <c r="E69" s="24">
        <v>626</v>
      </c>
      <c r="F69" s="24">
        <f t="shared" si="14"/>
        <v>688.6</v>
      </c>
      <c r="G69" s="61">
        <f t="shared" si="13"/>
        <v>30380</v>
      </c>
      <c r="H69" s="62">
        <f t="shared" si="15"/>
        <v>19017880</v>
      </c>
      <c r="I69" s="62">
        <f t="shared" si="16"/>
        <v>21870562</v>
      </c>
      <c r="J69" s="66">
        <f t="shared" si="17"/>
        <v>54500</v>
      </c>
      <c r="K69" s="70">
        <f t="shared" si="18"/>
        <v>2065800</v>
      </c>
      <c r="L69"/>
    </row>
    <row r="70" spans="1:12" s="1" customFormat="1" x14ac:dyDescent="0.25">
      <c r="A70" s="23">
        <v>69</v>
      </c>
      <c r="B70" s="26">
        <v>1306</v>
      </c>
      <c r="C70" s="27">
        <v>13</v>
      </c>
      <c r="D70" s="24" t="s">
        <v>26</v>
      </c>
      <c r="E70" s="24">
        <v>405</v>
      </c>
      <c r="F70" s="24">
        <f t="shared" si="14"/>
        <v>445.50000000000006</v>
      </c>
      <c r="G70" s="61">
        <f t="shared" si="13"/>
        <v>30380</v>
      </c>
      <c r="H70" s="62">
        <f t="shared" si="15"/>
        <v>12303900</v>
      </c>
      <c r="I70" s="62">
        <f t="shared" si="16"/>
        <v>14149485</v>
      </c>
      <c r="J70" s="66">
        <f t="shared" si="17"/>
        <v>35500</v>
      </c>
      <c r="K70" s="70">
        <f t="shared" si="18"/>
        <v>1336500.0000000002</v>
      </c>
      <c r="L70"/>
    </row>
    <row r="71" spans="1:12" s="1" customFormat="1" x14ac:dyDescent="0.25">
      <c r="A71" s="23">
        <v>70</v>
      </c>
      <c r="B71" s="26">
        <v>1307</v>
      </c>
      <c r="C71" s="27">
        <v>13</v>
      </c>
      <c r="D71" s="24" t="s">
        <v>26</v>
      </c>
      <c r="E71" s="24">
        <v>405</v>
      </c>
      <c r="F71" s="24">
        <f t="shared" si="14"/>
        <v>445.50000000000006</v>
      </c>
      <c r="G71" s="61">
        <f t="shared" si="13"/>
        <v>30380</v>
      </c>
      <c r="H71" s="62">
        <f t="shared" si="15"/>
        <v>12303900</v>
      </c>
      <c r="I71" s="62">
        <f t="shared" si="16"/>
        <v>14149485</v>
      </c>
      <c r="J71" s="66">
        <f t="shared" si="17"/>
        <v>35500</v>
      </c>
      <c r="K71" s="70">
        <f t="shared" si="18"/>
        <v>1336500.0000000002</v>
      </c>
      <c r="L71"/>
    </row>
    <row r="72" spans="1:12" s="1" customFormat="1" x14ac:dyDescent="0.25">
      <c r="A72" s="23">
        <v>71</v>
      </c>
      <c r="B72" s="26">
        <v>1308</v>
      </c>
      <c r="C72" s="27">
        <v>13</v>
      </c>
      <c r="D72" s="24" t="s">
        <v>24</v>
      </c>
      <c r="E72" s="24">
        <v>812</v>
      </c>
      <c r="F72" s="24">
        <f t="shared" si="14"/>
        <v>893.2</v>
      </c>
      <c r="G72" s="61">
        <f t="shared" si="13"/>
        <v>30380</v>
      </c>
      <c r="H72" s="62">
        <f t="shared" si="15"/>
        <v>24668560</v>
      </c>
      <c r="I72" s="62">
        <f t="shared" si="16"/>
        <v>28368844</v>
      </c>
      <c r="J72" s="66">
        <f t="shared" si="17"/>
        <v>71000</v>
      </c>
      <c r="K72" s="70">
        <f t="shared" si="18"/>
        <v>2679600</v>
      </c>
      <c r="L72"/>
    </row>
    <row r="73" spans="1:12" s="1" customFormat="1" x14ac:dyDescent="0.25">
      <c r="A73" s="23">
        <v>72</v>
      </c>
      <c r="B73" s="26">
        <v>1309</v>
      </c>
      <c r="C73" s="27">
        <v>13</v>
      </c>
      <c r="D73" s="24" t="s">
        <v>24</v>
      </c>
      <c r="E73" s="24">
        <v>812</v>
      </c>
      <c r="F73" s="24">
        <f t="shared" si="14"/>
        <v>893.2</v>
      </c>
      <c r="G73" s="61">
        <f t="shared" si="13"/>
        <v>30380</v>
      </c>
      <c r="H73" s="62">
        <f t="shared" si="15"/>
        <v>24668560</v>
      </c>
      <c r="I73" s="62">
        <f t="shared" si="16"/>
        <v>28368844</v>
      </c>
      <c r="J73" s="66">
        <f t="shared" si="17"/>
        <v>71000</v>
      </c>
      <c r="K73" s="70">
        <f t="shared" si="18"/>
        <v>2679600</v>
      </c>
      <c r="L73"/>
    </row>
    <row r="74" spans="1:12" s="1" customFormat="1" x14ac:dyDescent="0.25">
      <c r="A74" s="23">
        <v>73</v>
      </c>
      <c r="B74" s="26">
        <v>1310</v>
      </c>
      <c r="C74" s="27">
        <v>13</v>
      </c>
      <c r="D74" s="24" t="s">
        <v>26</v>
      </c>
      <c r="E74" s="24">
        <v>405</v>
      </c>
      <c r="F74" s="24">
        <f t="shared" si="14"/>
        <v>445.50000000000006</v>
      </c>
      <c r="G74" s="61">
        <f t="shared" si="13"/>
        <v>30380</v>
      </c>
      <c r="H74" s="62">
        <f t="shared" si="15"/>
        <v>12303900</v>
      </c>
      <c r="I74" s="62">
        <f t="shared" si="16"/>
        <v>14149485</v>
      </c>
      <c r="J74" s="66">
        <f t="shared" si="17"/>
        <v>35500</v>
      </c>
      <c r="K74" s="70">
        <f t="shared" si="18"/>
        <v>1336500.0000000002</v>
      </c>
      <c r="L74"/>
    </row>
    <row r="75" spans="1:12" s="1" customFormat="1" x14ac:dyDescent="0.25">
      <c r="A75" s="23">
        <v>74</v>
      </c>
      <c r="B75" s="26">
        <v>1401</v>
      </c>
      <c r="C75" s="27">
        <v>14</v>
      </c>
      <c r="D75" s="24" t="s">
        <v>24</v>
      </c>
      <c r="E75" s="24">
        <v>814</v>
      </c>
      <c r="F75" s="24">
        <f t="shared" si="14"/>
        <v>895.40000000000009</v>
      </c>
      <c r="G75" s="61">
        <f>G73+80</f>
        <v>30460</v>
      </c>
      <c r="H75" s="62">
        <f t="shared" si="15"/>
        <v>24794440</v>
      </c>
      <c r="I75" s="62">
        <f t="shared" si="16"/>
        <v>28513606</v>
      </c>
      <c r="J75" s="66">
        <f t="shared" si="17"/>
        <v>71500</v>
      </c>
      <c r="K75" s="70">
        <f t="shared" si="18"/>
        <v>2686200.0000000005</v>
      </c>
      <c r="L75"/>
    </row>
    <row r="76" spans="1:12" s="1" customFormat="1" x14ac:dyDescent="0.25">
      <c r="A76" s="23">
        <v>75</v>
      </c>
      <c r="B76" s="26">
        <v>1402</v>
      </c>
      <c r="C76" s="27">
        <v>14</v>
      </c>
      <c r="D76" s="24" t="s">
        <v>24</v>
      </c>
      <c r="E76" s="24">
        <v>814</v>
      </c>
      <c r="F76" s="24">
        <f t="shared" si="14"/>
        <v>895.40000000000009</v>
      </c>
      <c r="G76" s="61">
        <f t="shared" ref="G76:G84" si="19">G75</f>
        <v>30460</v>
      </c>
      <c r="H76" s="62">
        <f t="shared" si="15"/>
        <v>24794440</v>
      </c>
      <c r="I76" s="62">
        <f t="shared" si="16"/>
        <v>28513606</v>
      </c>
      <c r="J76" s="66">
        <f t="shared" si="17"/>
        <v>71500</v>
      </c>
      <c r="K76" s="70">
        <f t="shared" si="18"/>
        <v>2686200.0000000005</v>
      </c>
      <c r="L76"/>
    </row>
    <row r="77" spans="1:12" s="1" customFormat="1" x14ac:dyDescent="0.25">
      <c r="A77" s="23">
        <v>76</v>
      </c>
      <c r="B77" s="26">
        <v>1403</v>
      </c>
      <c r="C77" s="27">
        <v>14</v>
      </c>
      <c r="D77" s="29" t="s">
        <v>26</v>
      </c>
      <c r="E77" s="24">
        <v>405</v>
      </c>
      <c r="F77" s="24">
        <f t="shared" si="14"/>
        <v>445.50000000000006</v>
      </c>
      <c r="G77" s="61">
        <f t="shared" si="19"/>
        <v>30460</v>
      </c>
      <c r="H77" s="62">
        <f t="shared" si="15"/>
        <v>12336300</v>
      </c>
      <c r="I77" s="62">
        <f t="shared" si="16"/>
        <v>14186745</v>
      </c>
      <c r="J77" s="66">
        <f t="shared" si="17"/>
        <v>35500</v>
      </c>
      <c r="K77" s="70">
        <f t="shared" si="18"/>
        <v>1336500.0000000002</v>
      </c>
      <c r="L77"/>
    </row>
    <row r="78" spans="1:12" s="1" customFormat="1" x14ac:dyDescent="0.25">
      <c r="A78" s="23">
        <v>77</v>
      </c>
      <c r="B78" s="26">
        <v>1404</v>
      </c>
      <c r="C78" s="27">
        <v>14</v>
      </c>
      <c r="D78" s="24" t="s">
        <v>25</v>
      </c>
      <c r="E78" s="24">
        <v>626</v>
      </c>
      <c r="F78" s="24">
        <f t="shared" si="14"/>
        <v>688.6</v>
      </c>
      <c r="G78" s="61">
        <f t="shared" si="19"/>
        <v>30460</v>
      </c>
      <c r="H78" s="62">
        <f t="shared" si="15"/>
        <v>19067960</v>
      </c>
      <c r="I78" s="62">
        <f t="shared" si="16"/>
        <v>21928154</v>
      </c>
      <c r="J78" s="66">
        <f t="shared" si="17"/>
        <v>55000</v>
      </c>
      <c r="K78" s="70">
        <f t="shared" si="18"/>
        <v>2065800</v>
      </c>
      <c r="L78"/>
    </row>
    <row r="79" spans="1:12" s="1" customFormat="1" x14ac:dyDescent="0.25">
      <c r="A79" s="23">
        <v>78</v>
      </c>
      <c r="B79" s="26">
        <v>1405</v>
      </c>
      <c r="C79" s="27">
        <v>14</v>
      </c>
      <c r="D79" s="24" t="s">
        <v>25</v>
      </c>
      <c r="E79" s="24">
        <v>626</v>
      </c>
      <c r="F79" s="24">
        <f t="shared" si="14"/>
        <v>688.6</v>
      </c>
      <c r="G79" s="61">
        <f t="shared" si="19"/>
        <v>30460</v>
      </c>
      <c r="H79" s="62">
        <f t="shared" si="15"/>
        <v>19067960</v>
      </c>
      <c r="I79" s="62">
        <f t="shared" si="16"/>
        <v>21928154</v>
      </c>
      <c r="J79" s="66">
        <f t="shared" si="17"/>
        <v>55000</v>
      </c>
      <c r="K79" s="70">
        <f t="shared" si="18"/>
        <v>2065800</v>
      </c>
      <c r="L79"/>
    </row>
    <row r="80" spans="1:12" s="1" customFormat="1" x14ac:dyDescent="0.25">
      <c r="A80" s="23">
        <v>79</v>
      </c>
      <c r="B80" s="26">
        <v>1406</v>
      </c>
      <c r="C80" s="27">
        <v>14</v>
      </c>
      <c r="D80" s="24" t="s">
        <v>26</v>
      </c>
      <c r="E80" s="24">
        <v>405</v>
      </c>
      <c r="F80" s="24">
        <f t="shared" si="14"/>
        <v>445.50000000000006</v>
      </c>
      <c r="G80" s="61">
        <f t="shared" si="19"/>
        <v>30460</v>
      </c>
      <c r="H80" s="62">
        <f t="shared" si="15"/>
        <v>12336300</v>
      </c>
      <c r="I80" s="62">
        <f t="shared" si="16"/>
        <v>14186745</v>
      </c>
      <c r="J80" s="66">
        <f t="shared" si="17"/>
        <v>35500</v>
      </c>
      <c r="K80" s="70">
        <f t="shared" si="18"/>
        <v>1336500.0000000002</v>
      </c>
      <c r="L80"/>
    </row>
    <row r="81" spans="1:12" s="1" customFormat="1" x14ac:dyDescent="0.25">
      <c r="A81" s="23">
        <v>80</v>
      </c>
      <c r="B81" s="26">
        <v>1407</v>
      </c>
      <c r="C81" s="27">
        <v>14</v>
      </c>
      <c r="D81" s="24" t="s">
        <v>26</v>
      </c>
      <c r="E81" s="24">
        <v>405</v>
      </c>
      <c r="F81" s="24">
        <f t="shared" si="14"/>
        <v>445.50000000000006</v>
      </c>
      <c r="G81" s="61">
        <f t="shared" si="19"/>
        <v>30460</v>
      </c>
      <c r="H81" s="62">
        <f t="shared" si="15"/>
        <v>12336300</v>
      </c>
      <c r="I81" s="62">
        <f t="shared" si="16"/>
        <v>14186745</v>
      </c>
      <c r="J81" s="66">
        <f t="shared" si="17"/>
        <v>35500</v>
      </c>
      <c r="K81" s="70">
        <f t="shared" si="18"/>
        <v>1336500.0000000002</v>
      </c>
      <c r="L81"/>
    </row>
    <row r="82" spans="1:12" s="1" customFormat="1" x14ac:dyDescent="0.25">
      <c r="A82" s="23">
        <v>81</v>
      </c>
      <c r="B82" s="26">
        <v>1408</v>
      </c>
      <c r="C82" s="27">
        <v>14</v>
      </c>
      <c r="D82" s="24" t="s">
        <v>24</v>
      </c>
      <c r="E82" s="24">
        <v>812</v>
      </c>
      <c r="F82" s="24">
        <f t="shared" si="14"/>
        <v>893.2</v>
      </c>
      <c r="G82" s="61">
        <f t="shared" si="19"/>
        <v>30460</v>
      </c>
      <c r="H82" s="62">
        <f t="shared" si="15"/>
        <v>24733520</v>
      </c>
      <c r="I82" s="62">
        <f t="shared" si="16"/>
        <v>28443548</v>
      </c>
      <c r="J82" s="66">
        <f t="shared" si="17"/>
        <v>71000</v>
      </c>
      <c r="K82" s="70">
        <f t="shared" si="18"/>
        <v>2679600</v>
      </c>
      <c r="L82"/>
    </row>
    <row r="83" spans="1:12" s="1" customFormat="1" x14ac:dyDescent="0.25">
      <c r="A83" s="23">
        <v>82</v>
      </c>
      <c r="B83" s="26">
        <v>1409</v>
      </c>
      <c r="C83" s="27">
        <v>14</v>
      </c>
      <c r="D83" s="24" t="s">
        <v>24</v>
      </c>
      <c r="E83" s="24">
        <v>812</v>
      </c>
      <c r="F83" s="24">
        <f t="shared" si="14"/>
        <v>893.2</v>
      </c>
      <c r="G83" s="61">
        <f t="shared" si="19"/>
        <v>30460</v>
      </c>
      <c r="H83" s="62">
        <f t="shared" si="15"/>
        <v>24733520</v>
      </c>
      <c r="I83" s="62">
        <f t="shared" si="16"/>
        <v>28443548</v>
      </c>
      <c r="J83" s="66">
        <f t="shared" si="17"/>
        <v>71000</v>
      </c>
      <c r="K83" s="70">
        <f t="shared" si="18"/>
        <v>2679600</v>
      </c>
      <c r="L83"/>
    </row>
    <row r="84" spans="1:12" s="1" customFormat="1" x14ac:dyDescent="0.25">
      <c r="A84" s="23">
        <v>83</v>
      </c>
      <c r="B84" s="26">
        <v>1410</v>
      </c>
      <c r="C84" s="27">
        <v>14</v>
      </c>
      <c r="D84" s="24" t="s">
        <v>26</v>
      </c>
      <c r="E84" s="24">
        <v>405</v>
      </c>
      <c r="F84" s="24">
        <f t="shared" si="14"/>
        <v>445.50000000000006</v>
      </c>
      <c r="G84" s="61">
        <f t="shared" si="19"/>
        <v>30460</v>
      </c>
      <c r="H84" s="62">
        <f t="shared" si="15"/>
        <v>12336300</v>
      </c>
      <c r="I84" s="62">
        <f t="shared" si="16"/>
        <v>14186745</v>
      </c>
      <c r="J84" s="66">
        <f t="shared" si="17"/>
        <v>35500</v>
      </c>
      <c r="K84" s="70">
        <f t="shared" si="18"/>
        <v>1336500.0000000002</v>
      </c>
      <c r="L84"/>
    </row>
    <row r="85" spans="1:12" s="1" customFormat="1" x14ac:dyDescent="0.25">
      <c r="A85" s="23">
        <v>84</v>
      </c>
      <c r="B85" s="26">
        <v>1501</v>
      </c>
      <c r="C85" s="27">
        <v>15</v>
      </c>
      <c r="D85" s="24" t="s">
        <v>24</v>
      </c>
      <c r="E85" s="24">
        <v>814</v>
      </c>
      <c r="F85" s="24">
        <f t="shared" si="14"/>
        <v>895.40000000000009</v>
      </c>
      <c r="G85" s="61">
        <f>G83+80</f>
        <v>30540</v>
      </c>
      <c r="H85" s="62">
        <f t="shared" si="15"/>
        <v>24859560</v>
      </c>
      <c r="I85" s="62">
        <f t="shared" si="16"/>
        <v>28588494</v>
      </c>
      <c r="J85" s="66">
        <f t="shared" si="17"/>
        <v>71500</v>
      </c>
      <c r="K85" s="70">
        <f t="shared" si="18"/>
        <v>2686200.0000000005</v>
      </c>
      <c r="L85"/>
    </row>
    <row r="86" spans="1:12" s="1" customFormat="1" x14ac:dyDescent="0.25">
      <c r="A86" s="23">
        <v>85</v>
      </c>
      <c r="B86" s="26">
        <v>1502</v>
      </c>
      <c r="C86" s="27">
        <v>15</v>
      </c>
      <c r="D86" s="24" t="s">
        <v>24</v>
      </c>
      <c r="E86" s="24">
        <v>814</v>
      </c>
      <c r="F86" s="24">
        <f t="shared" si="14"/>
        <v>895.40000000000009</v>
      </c>
      <c r="G86" s="61">
        <f t="shared" ref="G86:G91" si="20">G85</f>
        <v>30540</v>
      </c>
      <c r="H86" s="62">
        <f t="shared" si="15"/>
        <v>24859560</v>
      </c>
      <c r="I86" s="62">
        <f t="shared" si="16"/>
        <v>28588494</v>
      </c>
      <c r="J86" s="66">
        <f t="shared" si="17"/>
        <v>71500</v>
      </c>
      <c r="K86" s="70">
        <f t="shared" si="18"/>
        <v>2686200.0000000005</v>
      </c>
      <c r="L86"/>
    </row>
    <row r="87" spans="1:12" s="1" customFormat="1" x14ac:dyDescent="0.25">
      <c r="A87" s="23">
        <v>86</v>
      </c>
      <c r="B87" s="26">
        <v>1503</v>
      </c>
      <c r="C87" s="27">
        <v>15</v>
      </c>
      <c r="D87" s="29" t="s">
        <v>26</v>
      </c>
      <c r="E87" s="24">
        <v>405</v>
      </c>
      <c r="F87" s="24">
        <f t="shared" si="14"/>
        <v>445.50000000000006</v>
      </c>
      <c r="G87" s="61">
        <f t="shared" si="20"/>
        <v>30540</v>
      </c>
      <c r="H87" s="62">
        <f t="shared" si="15"/>
        <v>12368700</v>
      </c>
      <c r="I87" s="62">
        <f t="shared" si="16"/>
        <v>14224005</v>
      </c>
      <c r="J87" s="66">
        <f t="shared" si="17"/>
        <v>35500</v>
      </c>
      <c r="K87" s="70">
        <f t="shared" si="18"/>
        <v>1336500.0000000002</v>
      </c>
      <c r="L87"/>
    </row>
    <row r="88" spans="1:12" s="1" customFormat="1" x14ac:dyDescent="0.25">
      <c r="A88" s="23">
        <v>87</v>
      </c>
      <c r="B88" s="26">
        <v>1507</v>
      </c>
      <c r="C88" s="27">
        <v>15</v>
      </c>
      <c r="D88" s="24" t="s">
        <v>26</v>
      </c>
      <c r="E88" s="24">
        <v>405</v>
      </c>
      <c r="F88" s="24">
        <f t="shared" si="14"/>
        <v>445.50000000000006</v>
      </c>
      <c r="G88" s="61">
        <f t="shared" si="20"/>
        <v>30540</v>
      </c>
      <c r="H88" s="62">
        <f t="shared" si="15"/>
        <v>12368700</v>
      </c>
      <c r="I88" s="62">
        <f t="shared" si="16"/>
        <v>14224005</v>
      </c>
      <c r="J88" s="66">
        <f t="shared" si="17"/>
        <v>35500</v>
      </c>
      <c r="K88" s="70">
        <f t="shared" si="18"/>
        <v>1336500.0000000002</v>
      </c>
      <c r="L88"/>
    </row>
    <row r="89" spans="1:12" s="1" customFormat="1" x14ac:dyDescent="0.25">
      <c r="A89" s="23">
        <v>88</v>
      </c>
      <c r="B89" s="26">
        <v>1508</v>
      </c>
      <c r="C89" s="27">
        <v>15</v>
      </c>
      <c r="D89" s="24" t="s">
        <v>24</v>
      </c>
      <c r="E89" s="24">
        <v>812</v>
      </c>
      <c r="F89" s="24">
        <f t="shared" si="14"/>
        <v>893.2</v>
      </c>
      <c r="G89" s="61">
        <f t="shared" si="20"/>
        <v>30540</v>
      </c>
      <c r="H89" s="62">
        <f t="shared" si="15"/>
        <v>24798480</v>
      </c>
      <c r="I89" s="62">
        <f t="shared" si="16"/>
        <v>28518252</v>
      </c>
      <c r="J89" s="66">
        <f t="shared" si="17"/>
        <v>71500</v>
      </c>
      <c r="K89" s="70">
        <f t="shared" si="18"/>
        <v>2679600</v>
      </c>
      <c r="L89"/>
    </row>
    <row r="90" spans="1:12" s="1" customFormat="1" x14ac:dyDescent="0.25">
      <c r="A90" s="23">
        <v>89</v>
      </c>
      <c r="B90" s="26">
        <v>1509</v>
      </c>
      <c r="C90" s="27">
        <v>15</v>
      </c>
      <c r="D90" s="24" t="s">
        <v>24</v>
      </c>
      <c r="E90" s="24">
        <v>812</v>
      </c>
      <c r="F90" s="24">
        <f t="shared" si="14"/>
        <v>893.2</v>
      </c>
      <c r="G90" s="61">
        <f t="shared" si="20"/>
        <v>30540</v>
      </c>
      <c r="H90" s="62">
        <f t="shared" si="15"/>
        <v>24798480</v>
      </c>
      <c r="I90" s="62">
        <f t="shared" si="16"/>
        <v>28518252</v>
      </c>
      <c r="J90" s="66">
        <f t="shared" si="17"/>
        <v>71500</v>
      </c>
      <c r="K90" s="70">
        <f t="shared" si="18"/>
        <v>2679600</v>
      </c>
      <c r="L90"/>
    </row>
    <row r="91" spans="1:12" s="1" customFormat="1" x14ac:dyDescent="0.25">
      <c r="A91" s="23">
        <v>90</v>
      </c>
      <c r="B91" s="26">
        <v>1510</v>
      </c>
      <c r="C91" s="27">
        <v>15</v>
      </c>
      <c r="D91" s="24" t="s">
        <v>26</v>
      </c>
      <c r="E91" s="24">
        <v>405</v>
      </c>
      <c r="F91" s="24">
        <f t="shared" si="14"/>
        <v>445.50000000000006</v>
      </c>
      <c r="G91" s="61">
        <f t="shared" si="20"/>
        <v>30540</v>
      </c>
      <c r="H91" s="62">
        <f t="shared" si="15"/>
        <v>12368700</v>
      </c>
      <c r="I91" s="62">
        <f t="shared" si="16"/>
        <v>14224005</v>
      </c>
      <c r="J91" s="66">
        <f t="shared" si="17"/>
        <v>35500</v>
      </c>
      <c r="K91" s="70">
        <f t="shared" si="18"/>
        <v>1336500.0000000002</v>
      </c>
      <c r="L91"/>
    </row>
    <row r="92" spans="1:12" s="1" customFormat="1" x14ac:dyDescent="0.25">
      <c r="A92" s="23">
        <v>91</v>
      </c>
      <c r="B92" s="26">
        <v>1601</v>
      </c>
      <c r="C92" s="27">
        <v>16</v>
      </c>
      <c r="D92" s="24" t="s">
        <v>24</v>
      </c>
      <c r="E92" s="24">
        <v>814</v>
      </c>
      <c r="F92" s="24">
        <f t="shared" si="14"/>
        <v>895.40000000000009</v>
      </c>
      <c r="G92" s="61">
        <f>G90+80</f>
        <v>30620</v>
      </c>
      <c r="H92" s="62">
        <f t="shared" si="15"/>
        <v>24924680</v>
      </c>
      <c r="I92" s="62">
        <f t="shared" si="16"/>
        <v>28663382</v>
      </c>
      <c r="J92" s="66">
        <f t="shared" si="17"/>
        <v>71500</v>
      </c>
      <c r="K92" s="70">
        <f t="shared" si="18"/>
        <v>2686200.0000000005</v>
      </c>
      <c r="L92"/>
    </row>
    <row r="93" spans="1:12" s="1" customFormat="1" x14ac:dyDescent="0.25">
      <c r="A93" s="23">
        <v>92</v>
      </c>
      <c r="B93" s="26">
        <v>1602</v>
      </c>
      <c r="C93" s="27">
        <v>16</v>
      </c>
      <c r="D93" s="24" t="s">
        <v>24</v>
      </c>
      <c r="E93" s="24">
        <v>814</v>
      </c>
      <c r="F93" s="24">
        <f t="shared" si="14"/>
        <v>895.40000000000009</v>
      </c>
      <c r="G93" s="61">
        <f t="shared" ref="G93:G101" si="21">G92</f>
        <v>30620</v>
      </c>
      <c r="H93" s="62">
        <f t="shared" si="15"/>
        <v>24924680</v>
      </c>
      <c r="I93" s="62">
        <f t="shared" si="16"/>
        <v>28663382</v>
      </c>
      <c r="J93" s="66">
        <f t="shared" si="17"/>
        <v>71500</v>
      </c>
      <c r="K93" s="70">
        <f t="shared" si="18"/>
        <v>2686200.0000000005</v>
      </c>
      <c r="L93"/>
    </row>
    <row r="94" spans="1:12" s="1" customFormat="1" x14ac:dyDescent="0.25">
      <c r="A94" s="23">
        <v>93</v>
      </c>
      <c r="B94" s="26">
        <v>1603</v>
      </c>
      <c r="C94" s="27">
        <v>16</v>
      </c>
      <c r="D94" s="29" t="s">
        <v>26</v>
      </c>
      <c r="E94" s="24">
        <v>405</v>
      </c>
      <c r="F94" s="24">
        <f t="shared" si="14"/>
        <v>445.50000000000006</v>
      </c>
      <c r="G94" s="61">
        <f t="shared" si="21"/>
        <v>30620</v>
      </c>
      <c r="H94" s="62">
        <f t="shared" si="15"/>
        <v>12401100</v>
      </c>
      <c r="I94" s="62">
        <f t="shared" si="16"/>
        <v>14261265</v>
      </c>
      <c r="J94" s="66">
        <f t="shared" si="17"/>
        <v>35500</v>
      </c>
      <c r="K94" s="70">
        <f t="shared" si="18"/>
        <v>1336500.0000000002</v>
      </c>
      <c r="L94"/>
    </row>
    <row r="95" spans="1:12" s="1" customFormat="1" x14ac:dyDescent="0.25">
      <c r="A95" s="23">
        <v>94</v>
      </c>
      <c r="B95" s="26">
        <v>1604</v>
      </c>
      <c r="C95" s="27">
        <v>16</v>
      </c>
      <c r="D95" s="24" t="s">
        <v>25</v>
      </c>
      <c r="E95" s="24">
        <v>626</v>
      </c>
      <c r="F95" s="24">
        <f t="shared" si="14"/>
        <v>688.6</v>
      </c>
      <c r="G95" s="61">
        <f t="shared" si="21"/>
        <v>30620</v>
      </c>
      <c r="H95" s="62">
        <f t="shared" si="15"/>
        <v>19168120</v>
      </c>
      <c r="I95" s="62">
        <f t="shared" si="16"/>
        <v>22043338</v>
      </c>
      <c r="J95" s="66">
        <f t="shared" si="17"/>
        <v>55000</v>
      </c>
      <c r="K95" s="70">
        <f t="shared" si="18"/>
        <v>2065800</v>
      </c>
      <c r="L95"/>
    </row>
    <row r="96" spans="1:12" s="1" customFormat="1" x14ac:dyDescent="0.25">
      <c r="A96" s="23">
        <v>95</v>
      </c>
      <c r="B96" s="26">
        <v>1605</v>
      </c>
      <c r="C96" s="27">
        <v>16</v>
      </c>
      <c r="D96" s="24" t="s">
        <v>25</v>
      </c>
      <c r="E96" s="24">
        <v>626</v>
      </c>
      <c r="F96" s="24">
        <f t="shared" si="14"/>
        <v>688.6</v>
      </c>
      <c r="G96" s="61">
        <f t="shared" si="21"/>
        <v>30620</v>
      </c>
      <c r="H96" s="62">
        <f t="shared" si="15"/>
        <v>19168120</v>
      </c>
      <c r="I96" s="62">
        <f t="shared" si="16"/>
        <v>22043338</v>
      </c>
      <c r="J96" s="66">
        <f t="shared" si="17"/>
        <v>55000</v>
      </c>
      <c r="K96" s="70">
        <f t="shared" si="18"/>
        <v>2065800</v>
      </c>
      <c r="L96"/>
    </row>
    <row r="97" spans="1:12" s="1" customFormat="1" x14ac:dyDescent="0.25">
      <c r="A97" s="23">
        <v>96</v>
      </c>
      <c r="B97" s="26">
        <v>1606</v>
      </c>
      <c r="C97" s="27">
        <v>16</v>
      </c>
      <c r="D97" s="24" t="s">
        <v>26</v>
      </c>
      <c r="E97" s="24">
        <v>405</v>
      </c>
      <c r="F97" s="24">
        <f t="shared" si="14"/>
        <v>445.50000000000006</v>
      </c>
      <c r="G97" s="61">
        <f t="shared" si="21"/>
        <v>30620</v>
      </c>
      <c r="H97" s="62">
        <f t="shared" si="15"/>
        <v>12401100</v>
      </c>
      <c r="I97" s="62">
        <f t="shared" si="16"/>
        <v>14261265</v>
      </c>
      <c r="J97" s="66">
        <f t="shared" si="17"/>
        <v>35500</v>
      </c>
      <c r="K97" s="70">
        <f t="shared" si="18"/>
        <v>1336500.0000000002</v>
      </c>
      <c r="L97"/>
    </row>
    <row r="98" spans="1:12" s="1" customFormat="1" x14ac:dyDescent="0.25">
      <c r="A98" s="23">
        <v>97</v>
      </c>
      <c r="B98" s="26">
        <v>1607</v>
      </c>
      <c r="C98" s="27">
        <v>16</v>
      </c>
      <c r="D98" s="24" t="s">
        <v>26</v>
      </c>
      <c r="E98" s="24">
        <v>405</v>
      </c>
      <c r="F98" s="24">
        <f t="shared" si="14"/>
        <v>445.50000000000006</v>
      </c>
      <c r="G98" s="61">
        <f t="shared" si="21"/>
        <v>30620</v>
      </c>
      <c r="H98" s="62">
        <f t="shared" si="15"/>
        <v>12401100</v>
      </c>
      <c r="I98" s="62">
        <f t="shared" si="16"/>
        <v>14261265</v>
      </c>
      <c r="J98" s="66">
        <f t="shared" si="17"/>
        <v>35500</v>
      </c>
      <c r="K98" s="70">
        <f t="shared" si="18"/>
        <v>1336500.0000000002</v>
      </c>
      <c r="L98"/>
    </row>
    <row r="99" spans="1:12" s="1" customFormat="1" x14ac:dyDescent="0.25">
      <c r="A99" s="23">
        <v>98</v>
      </c>
      <c r="B99" s="26">
        <v>1608</v>
      </c>
      <c r="C99" s="27">
        <v>16</v>
      </c>
      <c r="D99" s="24" t="s">
        <v>24</v>
      </c>
      <c r="E99" s="24">
        <v>812</v>
      </c>
      <c r="F99" s="24">
        <f t="shared" si="14"/>
        <v>893.2</v>
      </c>
      <c r="G99" s="61">
        <f t="shared" si="21"/>
        <v>30620</v>
      </c>
      <c r="H99" s="62">
        <f t="shared" si="15"/>
        <v>24863440</v>
      </c>
      <c r="I99" s="62">
        <f t="shared" si="16"/>
        <v>28592956</v>
      </c>
      <c r="J99" s="66">
        <f t="shared" si="17"/>
        <v>71500</v>
      </c>
      <c r="K99" s="70">
        <f t="shared" si="18"/>
        <v>2679600</v>
      </c>
      <c r="L99"/>
    </row>
    <row r="100" spans="1:12" s="1" customFormat="1" x14ac:dyDescent="0.25">
      <c r="A100" s="23">
        <v>99</v>
      </c>
      <c r="B100" s="26">
        <v>1609</v>
      </c>
      <c r="C100" s="27">
        <v>16</v>
      </c>
      <c r="D100" s="24" t="s">
        <v>24</v>
      </c>
      <c r="E100" s="24">
        <v>812</v>
      </c>
      <c r="F100" s="24">
        <f t="shared" si="14"/>
        <v>893.2</v>
      </c>
      <c r="G100" s="61">
        <f t="shared" si="21"/>
        <v>30620</v>
      </c>
      <c r="H100" s="62">
        <f t="shared" si="15"/>
        <v>24863440</v>
      </c>
      <c r="I100" s="62">
        <f t="shared" si="16"/>
        <v>28592956</v>
      </c>
      <c r="J100" s="66">
        <f t="shared" si="17"/>
        <v>71500</v>
      </c>
      <c r="K100" s="70">
        <f t="shared" si="18"/>
        <v>2679600</v>
      </c>
      <c r="L100"/>
    </row>
    <row r="101" spans="1:12" s="1" customFormat="1" x14ac:dyDescent="0.25">
      <c r="A101" s="23">
        <v>100</v>
      </c>
      <c r="B101" s="26">
        <v>1610</v>
      </c>
      <c r="C101" s="27">
        <v>16</v>
      </c>
      <c r="D101" s="24" t="s">
        <v>26</v>
      </c>
      <c r="E101" s="24">
        <v>405</v>
      </c>
      <c r="F101" s="24">
        <f t="shared" si="14"/>
        <v>445.50000000000006</v>
      </c>
      <c r="G101" s="61">
        <f t="shared" si="21"/>
        <v>30620</v>
      </c>
      <c r="H101" s="62">
        <f t="shared" si="15"/>
        <v>12401100</v>
      </c>
      <c r="I101" s="62">
        <f t="shared" si="16"/>
        <v>14261265</v>
      </c>
      <c r="J101" s="66">
        <f t="shared" si="17"/>
        <v>35500</v>
      </c>
      <c r="K101" s="70">
        <f t="shared" si="18"/>
        <v>1336500.0000000002</v>
      </c>
      <c r="L101"/>
    </row>
    <row r="102" spans="1:12" s="1" customFormat="1" x14ac:dyDescent="0.25">
      <c r="A102" s="23">
        <v>101</v>
      </c>
      <c r="B102" s="26">
        <v>1701</v>
      </c>
      <c r="C102" s="27">
        <v>17</v>
      </c>
      <c r="D102" s="24" t="s">
        <v>24</v>
      </c>
      <c r="E102" s="24">
        <v>814</v>
      </c>
      <c r="F102" s="24">
        <f t="shared" si="14"/>
        <v>895.40000000000009</v>
      </c>
      <c r="G102" s="61">
        <f>G100+80</f>
        <v>30700</v>
      </c>
      <c r="H102" s="62">
        <f t="shared" si="15"/>
        <v>24989800</v>
      </c>
      <c r="I102" s="62">
        <f t="shared" si="16"/>
        <v>28738270</v>
      </c>
      <c r="J102" s="66">
        <f t="shared" si="17"/>
        <v>72000</v>
      </c>
      <c r="K102" s="70">
        <f t="shared" si="18"/>
        <v>2686200.0000000005</v>
      </c>
      <c r="L102"/>
    </row>
    <row r="103" spans="1:12" s="1" customFormat="1" x14ac:dyDescent="0.25">
      <c r="A103" s="23">
        <v>102</v>
      </c>
      <c r="B103" s="26">
        <v>1702</v>
      </c>
      <c r="C103" s="27">
        <v>17</v>
      </c>
      <c r="D103" s="24" t="s">
        <v>24</v>
      </c>
      <c r="E103" s="24">
        <v>814</v>
      </c>
      <c r="F103" s="24">
        <f t="shared" si="14"/>
        <v>895.40000000000009</v>
      </c>
      <c r="G103" s="61">
        <f t="shared" ref="G103:G111" si="22">G102</f>
        <v>30700</v>
      </c>
      <c r="H103" s="62">
        <f t="shared" si="15"/>
        <v>24989800</v>
      </c>
      <c r="I103" s="62">
        <f t="shared" si="16"/>
        <v>28738270</v>
      </c>
      <c r="J103" s="66">
        <f t="shared" si="17"/>
        <v>72000</v>
      </c>
      <c r="K103" s="70">
        <f t="shared" si="18"/>
        <v>2686200.0000000005</v>
      </c>
      <c r="L103"/>
    </row>
    <row r="104" spans="1:12" s="1" customFormat="1" x14ac:dyDescent="0.25">
      <c r="A104" s="23">
        <v>103</v>
      </c>
      <c r="B104" s="26">
        <v>1703</v>
      </c>
      <c r="C104" s="27">
        <v>17</v>
      </c>
      <c r="D104" s="29" t="s">
        <v>26</v>
      </c>
      <c r="E104" s="24">
        <v>405</v>
      </c>
      <c r="F104" s="24">
        <f t="shared" si="14"/>
        <v>445.50000000000006</v>
      </c>
      <c r="G104" s="61">
        <f t="shared" si="22"/>
        <v>30700</v>
      </c>
      <c r="H104" s="62">
        <f t="shared" si="15"/>
        <v>12433500</v>
      </c>
      <c r="I104" s="62">
        <f t="shared" si="16"/>
        <v>14298525</v>
      </c>
      <c r="J104" s="66">
        <f t="shared" si="17"/>
        <v>35500</v>
      </c>
      <c r="K104" s="70">
        <f t="shared" si="18"/>
        <v>1336500.0000000002</v>
      </c>
      <c r="L104"/>
    </row>
    <row r="105" spans="1:12" s="1" customFormat="1" x14ac:dyDescent="0.25">
      <c r="A105" s="23">
        <v>104</v>
      </c>
      <c r="B105" s="26">
        <v>1704</v>
      </c>
      <c r="C105" s="27">
        <v>17</v>
      </c>
      <c r="D105" s="24" t="s">
        <v>25</v>
      </c>
      <c r="E105" s="24">
        <v>626</v>
      </c>
      <c r="F105" s="24">
        <f t="shared" si="14"/>
        <v>688.6</v>
      </c>
      <c r="G105" s="61">
        <f t="shared" si="22"/>
        <v>30700</v>
      </c>
      <c r="H105" s="62">
        <f t="shared" si="15"/>
        <v>19218200</v>
      </c>
      <c r="I105" s="62">
        <f t="shared" si="16"/>
        <v>22100930</v>
      </c>
      <c r="J105" s="66">
        <f t="shared" si="17"/>
        <v>55500</v>
      </c>
      <c r="K105" s="70">
        <f t="shared" si="18"/>
        <v>2065800</v>
      </c>
      <c r="L105"/>
    </row>
    <row r="106" spans="1:12" s="1" customFormat="1" x14ac:dyDescent="0.25">
      <c r="A106" s="23">
        <v>105</v>
      </c>
      <c r="B106" s="26">
        <v>1705</v>
      </c>
      <c r="C106" s="27">
        <v>17</v>
      </c>
      <c r="D106" s="24" t="s">
        <v>25</v>
      </c>
      <c r="E106" s="24">
        <v>626</v>
      </c>
      <c r="F106" s="24">
        <f t="shared" si="14"/>
        <v>688.6</v>
      </c>
      <c r="G106" s="61">
        <f t="shared" si="22"/>
        <v>30700</v>
      </c>
      <c r="H106" s="62">
        <f t="shared" si="15"/>
        <v>19218200</v>
      </c>
      <c r="I106" s="62">
        <f t="shared" si="16"/>
        <v>22100930</v>
      </c>
      <c r="J106" s="66">
        <f t="shared" si="17"/>
        <v>55500</v>
      </c>
      <c r="K106" s="70">
        <f t="shared" si="18"/>
        <v>2065800</v>
      </c>
      <c r="L106"/>
    </row>
    <row r="107" spans="1:12" s="1" customFormat="1" x14ac:dyDescent="0.25">
      <c r="A107" s="23">
        <v>106</v>
      </c>
      <c r="B107" s="26">
        <v>1706</v>
      </c>
      <c r="C107" s="27">
        <v>17</v>
      </c>
      <c r="D107" s="24" t="s">
        <v>26</v>
      </c>
      <c r="E107" s="24">
        <v>405</v>
      </c>
      <c r="F107" s="24">
        <f t="shared" si="14"/>
        <v>445.50000000000006</v>
      </c>
      <c r="G107" s="61">
        <f t="shared" si="22"/>
        <v>30700</v>
      </c>
      <c r="H107" s="62">
        <f t="shared" si="15"/>
        <v>12433500</v>
      </c>
      <c r="I107" s="62">
        <f t="shared" si="16"/>
        <v>14298525</v>
      </c>
      <c r="J107" s="66">
        <f t="shared" si="17"/>
        <v>35500</v>
      </c>
      <c r="K107" s="70">
        <f t="shared" si="18"/>
        <v>1336500.0000000002</v>
      </c>
      <c r="L107"/>
    </row>
    <row r="108" spans="1:12" s="1" customFormat="1" x14ac:dyDescent="0.25">
      <c r="A108" s="23">
        <v>107</v>
      </c>
      <c r="B108" s="26">
        <v>1707</v>
      </c>
      <c r="C108" s="27">
        <v>17</v>
      </c>
      <c r="D108" s="24" t="s">
        <v>26</v>
      </c>
      <c r="E108" s="24">
        <v>405</v>
      </c>
      <c r="F108" s="24">
        <f t="shared" si="14"/>
        <v>445.50000000000006</v>
      </c>
      <c r="G108" s="61">
        <f t="shared" si="22"/>
        <v>30700</v>
      </c>
      <c r="H108" s="62">
        <f t="shared" si="15"/>
        <v>12433500</v>
      </c>
      <c r="I108" s="62">
        <f t="shared" si="16"/>
        <v>14298525</v>
      </c>
      <c r="J108" s="66">
        <f t="shared" si="17"/>
        <v>35500</v>
      </c>
      <c r="K108" s="70">
        <f t="shared" si="18"/>
        <v>1336500.0000000002</v>
      </c>
      <c r="L108"/>
    </row>
    <row r="109" spans="1:12" s="1" customFormat="1" x14ac:dyDescent="0.25">
      <c r="A109" s="23">
        <v>108</v>
      </c>
      <c r="B109" s="26">
        <v>1708</v>
      </c>
      <c r="C109" s="27">
        <v>17</v>
      </c>
      <c r="D109" s="24" t="s">
        <v>24</v>
      </c>
      <c r="E109" s="24">
        <v>812</v>
      </c>
      <c r="F109" s="24">
        <f t="shared" si="14"/>
        <v>893.2</v>
      </c>
      <c r="G109" s="61">
        <f t="shared" si="22"/>
        <v>30700</v>
      </c>
      <c r="H109" s="62">
        <f t="shared" si="15"/>
        <v>24928400</v>
      </c>
      <c r="I109" s="62">
        <f t="shared" si="16"/>
        <v>28667660</v>
      </c>
      <c r="J109" s="66">
        <f t="shared" si="17"/>
        <v>71500</v>
      </c>
      <c r="K109" s="70">
        <f t="shared" si="18"/>
        <v>2679600</v>
      </c>
      <c r="L109"/>
    </row>
    <row r="110" spans="1:12" s="1" customFormat="1" x14ac:dyDescent="0.25">
      <c r="A110" s="23">
        <v>109</v>
      </c>
      <c r="B110" s="26">
        <v>1709</v>
      </c>
      <c r="C110" s="27">
        <v>17</v>
      </c>
      <c r="D110" s="24" t="s">
        <v>24</v>
      </c>
      <c r="E110" s="24">
        <v>812</v>
      </c>
      <c r="F110" s="24">
        <f t="shared" si="14"/>
        <v>893.2</v>
      </c>
      <c r="G110" s="61">
        <f t="shared" si="22"/>
        <v>30700</v>
      </c>
      <c r="H110" s="62">
        <f t="shared" si="15"/>
        <v>24928400</v>
      </c>
      <c r="I110" s="62">
        <f t="shared" si="16"/>
        <v>28667660</v>
      </c>
      <c r="J110" s="66">
        <f t="shared" si="17"/>
        <v>71500</v>
      </c>
      <c r="K110" s="70">
        <f t="shared" si="18"/>
        <v>2679600</v>
      </c>
      <c r="L110"/>
    </row>
    <row r="111" spans="1:12" s="1" customFormat="1" x14ac:dyDescent="0.25">
      <c r="A111" s="23">
        <v>110</v>
      </c>
      <c r="B111" s="26">
        <v>1710</v>
      </c>
      <c r="C111" s="27">
        <v>17</v>
      </c>
      <c r="D111" s="24" t="s">
        <v>26</v>
      </c>
      <c r="E111" s="24">
        <v>405</v>
      </c>
      <c r="F111" s="24">
        <f t="shared" si="14"/>
        <v>445.50000000000006</v>
      </c>
      <c r="G111" s="61">
        <f t="shared" si="22"/>
        <v>30700</v>
      </c>
      <c r="H111" s="62">
        <f t="shared" si="15"/>
        <v>12433500</v>
      </c>
      <c r="I111" s="62">
        <f t="shared" si="16"/>
        <v>14298525</v>
      </c>
      <c r="J111" s="66">
        <f t="shared" si="17"/>
        <v>35500</v>
      </c>
      <c r="K111" s="70">
        <f t="shared" si="18"/>
        <v>1336500.0000000002</v>
      </c>
      <c r="L111"/>
    </row>
    <row r="112" spans="1:12" s="1" customFormat="1" x14ac:dyDescent="0.25">
      <c r="A112" s="23">
        <v>111</v>
      </c>
      <c r="B112" s="26">
        <v>1801</v>
      </c>
      <c r="C112" s="27">
        <v>18</v>
      </c>
      <c r="D112" s="24" t="s">
        <v>24</v>
      </c>
      <c r="E112" s="24">
        <v>814</v>
      </c>
      <c r="F112" s="24">
        <f t="shared" si="14"/>
        <v>895.40000000000009</v>
      </c>
      <c r="G112" s="61">
        <f>G110+80</f>
        <v>30780</v>
      </c>
      <c r="H112" s="62">
        <f t="shared" si="15"/>
        <v>25054920</v>
      </c>
      <c r="I112" s="62">
        <f t="shared" si="16"/>
        <v>28813158</v>
      </c>
      <c r="J112" s="66">
        <f t="shared" si="17"/>
        <v>72000</v>
      </c>
      <c r="K112" s="70">
        <f t="shared" si="18"/>
        <v>2686200.0000000005</v>
      </c>
      <c r="L112"/>
    </row>
    <row r="113" spans="1:12" s="1" customFormat="1" x14ac:dyDescent="0.25">
      <c r="A113" s="23">
        <v>112</v>
      </c>
      <c r="B113" s="26">
        <v>1802</v>
      </c>
      <c r="C113" s="27">
        <v>18</v>
      </c>
      <c r="D113" s="24" t="s">
        <v>24</v>
      </c>
      <c r="E113" s="24">
        <v>814</v>
      </c>
      <c r="F113" s="24">
        <f t="shared" si="14"/>
        <v>895.40000000000009</v>
      </c>
      <c r="G113" s="61">
        <f t="shared" ref="G113:G121" si="23">G112</f>
        <v>30780</v>
      </c>
      <c r="H113" s="62">
        <f t="shared" si="15"/>
        <v>25054920</v>
      </c>
      <c r="I113" s="62">
        <f t="shared" si="16"/>
        <v>28813158</v>
      </c>
      <c r="J113" s="66">
        <f t="shared" si="17"/>
        <v>72000</v>
      </c>
      <c r="K113" s="70">
        <f t="shared" si="18"/>
        <v>2686200.0000000005</v>
      </c>
      <c r="L113"/>
    </row>
    <row r="114" spans="1:12" s="1" customFormat="1" x14ac:dyDescent="0.25">
      <c r="A114" s="23">
        <v>113</v>
      </c>
      <c r="B114" s="26">
        <v>1803</v>
      </c>
      <c r="C114" s="27">
        <v>18</v>
      </c>
      <c r="D114" s="29" t="s">
        <v>26</v>
      </c>
      <c r="E114" s="24">
        <v>405</v>
      </c>
      <c r="F114" s="24">
        <f t="shared" si="14"/>
        <v>445.50000000000006</v>
      </c>
      <c r="G114" s="61">
        <f t="shared" si="23"/>
        <v>30780</v>
      </c>
      <c r="H114" s="62">
        <f t="shared" si="15"/>
        <v>12465900</v>
      </c>
      <c r="I114" s="62">
        <f t="shared" si="16"/>
        <v>14335785</v>
      </c>
      <c r="J114" s="66">
        <f t="shared" si="17"/>
        <v>36000</v>
      </c>
      <c r="K114" s="70">
        <f t="shared" si="18"/>
        <v>1336500.0000000002</v>
      </c>
      <c r="L114"/>
    </row>
    <row r="115" spans="1:12" s="1" customFormat="1" x14ac:dyDescent="0.25">
      <c r="A115" s="23">
        <v>114</v>
      </c>
      <c r="B115" s="26">
        <v>1804</v>
      </c>
      <c r="C115" s="27">
        <v>18</v>
      </c>
      <c r="D115" s="24" t="s">
        <v>25</v>
      </c>
      <c r="E115" s="24">
        <v>626</v>
      </c>
      <c r="F115" s="24">
        <f t="shared" si="14"/>
        <v>688.6</v>
      </c>
      <c r="G115" s="61">
        <f t="shared" si="23"/>
        <v>30780</v>
      </c>
      <c r="H115" s="62">
        <f t="shared" si="15"/>
        <v>19268280</v>
      </c>
      <c r="I115" s="62">
        <f t="shared" si="16"/>
        <v>22158522</v>
      </c>
      <c r="J115" s="66">
        <f t="shared" si="17"/>
        <v>55500</v>
      </c>
      <c r="K115" s="70">
        <f t="shared" si="18"/>
        <v>2065800</v>
      </c>
      <c r="L115"/>
    </row>
    <row r="116" spans="1:12" s="1" customFormat="1" x14ac:dyDescent="0.25">
      <c r="A116" s="23">
        <v>115</v>
      </c>
      <c r="B116" s="26">
        <v>1805</v>
      </c>
      <c r="C116" s="27">
        <v>18</v>
      </c>
      <c r="D116" s="24" t="s">
        <v>25</v>
      </c>
      <c r="E116" s="24">
        <v>626</v>
      </c>
      <c r="F116" s="24">
        <f t="shared" si="14"/>
        <v>688.6</v>
      </c>
      <c r="G116" s="61">
        <f t="shared" si="23"/>
        <v>30780</v>
      </c>
      <c r="H116" s="62">
        <f t="shared" si="15"/>
        <v>19268280</v>
      </c>
      <c r="I116" s="62">
        <f t="shared" si="16"/>
        <v>22158522</v>
      </c>
      <c r="J116" s="66">
        <f t="shared" si="17"/>
        <v>55500</v>
      </c>
      <c r="K116" s="70">
        <f t="shared" si="18"/>
        <v>2065800</v>
      </c>
      <c r="L116"/>
    </row>
    <row r="117" spans="1:12" s="1" customFormat="1" x14ac:dyDescent="0.25">
      <c r="A117" s="23">
        <v>116</v>
      </c>
      <c r="B117" s="26">
        <v>1806</v>
      </c>
      <c r="C117" s="27">
        <v>18</v>
      </c>
      <c r="D117" s="24" t="s">
        <v>26</v>
      </c>
      <c r="E117" s="24">
        <v>405</v>
      </c>
      <c r="F117" s="24">
        <f t="shared" si="14"/>
        <v>445.50000000000006</v>
      </c>
      <c r="G117" s="61">
        <f t="shared" si="23"/>
        <v>30780</v>
      </c>
      <c r="H117" s="62">
        <f t="shared" si="15"/>
        <v>12465900</v>
      </c>
      <c r="I117" s="62">
        <f t="shared" si="16"/>
        <v>14335785</v>
      </c>
      <c r="J117" s="66">
        <f t="shared" si="17"/>
        <v>36000</v>
      </c>
      <c r="K117" s="70">
        <f t="shared" si="18"/>
        <v>1336500.0000000002</v>
      </c>
      <c r="L117"/>
    </row>
    <row r="118" spans="1:12" s="1" customFormat="1" x14ac:dyDescent="0.25">
      <c r="A118" s="23">
        <v>117</v>
      </c>
      <c r="B118" s="26">
        <v>1807</v>
      </c>
      <c r="C118" s="27">
        <v>18</v>
      </c>
      <c r="D118" s="24" t="s">
        <v>26</v>
      </c>
      <c r="E118" s="24">
        <v>405</v>
      </c>
      <c r="F118" s="24">
        <f t="shared" si="14"/>
        <v>445.50000000000006</v>
      </c>
      <c r="G118" s="61">
        <f t="shared" si="23"/>
        <v>30780</v>
      </c>
      <c r="H118" s="62">
        <f t="shared" si="15"/>
        <v>12465900</v>
      </c>
      <c r="I118" s="62">
        <f t="shared" si="16"/>
        <v>14335785</v>
      </c>
      <c r="J118" s="66">
        <f t="shared" si="17"/>
        <v>36000</v>
      </c>
      <c r="K118" s="70">
        <f t="shared" si="18"/>
        <v>1336500.0000000002</v>
      </c>
      <c r="L118"/>
    </row>
    <row r="119" spans="1:12" s="1" customFormat="1" x14ac:dyDescent="0.25">
      <c r="A119" s="23">
        <v>118</v>
      </c>
      <c r="B119" s="26">
        <v>1808</v>
      </c>
      <c r="C119" s="27">
        <v>18</v>
      </c>
      <c r="D119" s="24" t="s">
        <v>24</v>
      </c>
      <c r="E119" s="24">
        <v>812</v>
      </c>
      <c r="F119" s="24">
        <f t="shared" si="14"/>
        <v>893.2</v>
      </c>
      <c r="G119" s="61">
        <f t="shared" si="23"/>
        <v>30780</v>
      </c>
      <c r="H119" s="62">
        <f t="shared" si="15"/>
        <v>24993360</v>
      </c>
      <c r="I119" s="62">
        <f t="shared" si="16"/>
        <v>28742364</v>
      </c>
      <c r="J119" s="66">
        <f t="shared" si="17"/>
        <v>72000</v>
      </c>
      <c r="K119" s="70">
        <f t="shared" si="18"/>
        <v>2679600</v>
      </c>
      <c r="L119"/>
    </row>
    <row r="120" spans="1:12" s="1" customFormat="1" x14ac:dyDescent="0.25">
      <c r="A120" s="23">
        <v>119</v>
      </c>
      <c r="B120" s="26">
        <v>1809</v>
      </c>
      <c r="C120" s="27">
        <v>18</v>
      </c>
      <c r="D120" s="24" t="s">
        <v>24</v>
      </c>
      <c r="E120" s="24">
        <v>812</v>
      </c>
      <c r="F120" s="24">
        <f t="shared" si="14"/>
        <v>893.2</v>
      </c>
      <c r="G120" s="61">
        <f t="shared" si="23"/>
        <v>30780</v>
      </c>
      <c r="H120" s="62">
        <f t="shared" si="15"/>
        <v>24993360</v>
      </c>
      <c r="I120" s="62">
        <f t="shared" si="16"/>
        <v>28742364</v>
      </c>
      <c r="J120" s="66">
        <f t="shared" si="17"/>
        <v>72000</v>
      </c>
      <c r="K120" s="70">
        <f t="shared" si="18"/>
        <v>2679600</v>
      </c>
      <c r="L120"/>
    </row>
    <row r="121" spans="1:12" s="1" customFormat="1" x14ac:dyDescent="0.25">
      <c r="A121" s="23">
        <v>120</v>
      </c>
      <c r="B121" s="26">
        <v>1810</v>
      </c>
      <c r="C121" s="27">
        <v>18</v>
      </c>
      <c r="D121" s="24" t="s">
        <v>26</v>
      </c>
      <c r="E121" s="24">
        <v>405</v>
      </c>
      <c r="F121" s="24">
        <f t="shared" si="14"/>
        <v>445.50000000000006</v>
      </c>
      <c r="G121" s="61">
        <f t="shared" si="23"/>
        <v>30780</v>
      </c>
      <c r="H121" s="62">
        <f t="shared" si="15"/>
        <v>12465900</v>
      </c>
      <c r="I121" s="62">
        <f t="shared" si="16"/>
        <v>14335785</v>
      </c>
      <c r="J121" s="66">
        <f t="shared" si="17"/>
        <v>36000</v>
      </c>
      <c r="K121" s="70">
        <f t="shared" si="18"/>
        <v>1336500.0000000002</v>
      </c>
      <c r="L121"/>
    </row>
    <row r="122" spans="1:12" s="1" customFormat="1" x14ac:dyDescent="0.25">
      <c r="A122" s="23">
        <v>121</v>
      </c>
      <c r="B122" s="26">
        <v>1901</v>
      </c>
      <c r="C122" s="27">
        <v>19</v>
      </c>
      <c r="D122" s="24" t="s">
        <v>24</v>
      </c>
      <c r="E122" s="24">
        <v>814</v>
      </c>
      <c r="F122" s="24">
        <f t="shared" si="14"/>
        <v>895.40000000000009</v>
      </c>
      <c r="G122" s="61">
        <f>G120+80</f>
        <v>30860</v>
      </c>
      <c r="H122" s="62">
        <f t="shared" si="15"/>
        <v>25120040</v>
      </c>
      <c r="I122" s="62">
        <f t="shared" si="16"/>
        <v>28888046</v>
      </c>
      <c r="J122" s="66">
        <f t="shared" si="17"/>
        <v>72000</v>
      </c>
      <c r="K122" s="70">
        <f t="shared" si="18"/>
        <v>2686200.0000000005</v>
      </c>
      <c r="L122"/>
    </row>
    <row r="123" spans="1:12" s="1" customFormat="1" x14ac:dyDescent="0.25">
      <c r="A123" s="23">
        <v>122</v>
      </c>
      <c r="B123" s="26">
        <v>1902</v>
      </c>
      <c r="C123" s="27">
        <v>19</v>
      </c>
      <c r="D123" s="24" t="s">
        <v>24</v>
      </c>
      <c r="E123" s="24">
        <v>814</v>
      </c>
      <c r="F123" s="24">
        <f t="shared" si="14"/>
        <v>895.40000000000009</v>
      </c>
      <c r="G123" s="61">
        <f t="shared" ref="G123:G131" si="24">G122</f>
        <v>30860</v>
      </c>
      <c r="H123" s="62">
        <f t="shared" si="15"/>
        <v>25120040</v>
      </c>
      <c r="I123" s="62">
        <f t="shared" si="16"/>
        <v>28888046</v>
      </c>
      <c r="J123" s="66">
        <f t="shared" si="17"/>
        <v>72000</v>
      </c>
      <c r="K123" s="70">
        <f t="shared" si="18"/>
        <v>2686200.0000000005</v>
      </c>
      <c r="L123"/>
    </row>
    <row r="124" spans="1:12" s="1" customFormat="1" x14ac:dyDescent="0.25">
      <c r="A124" s="23">
        <v>123</v>
      </c>
      <c r="B124" s="26">
        <v>1903</v>
      </c>
      <c r="C124" s="27">
        <v>19</v>
      </c>
      <c r="D124" s="29" t="s">
        <v>26</v>
      </c>
      <c r="E124" s="24">
        <v>405</v>
      </c>
      <c r="F124" s="24">
        <f t="shared" si="14"/>
        <v>445.50000000000006</v>
      </c>
      <c r="G124" s="61">
        <f t="shared" si="24"/>
        <v>30860</v>
      </c>
      <c r="H124" s="62">
        <f t="shared" si="15"/>
        <v>12498300</v>
      </c>
      <c r="I124" s="62">
        <f t="shared" si="16"/>
        <v>14373045</v>
      </c>
      <c r="J124" s="66">
        <f t="shared" si="17"/>
        <v>36000</v>
      </c>
      <c r="K124" s="70">
        <f t="shared" si="18"/>
        <v>1336500.0000000002</v>
      </c>
      <c r="L124"/>
    </row>
    <row r="125" spans="1:12" s="1" customFormat="1" x14ac:dyDescent="0.25">
      <c r="A125" s="23">
        <v>124</v>
      </c>
      <c r="B125" s="26">
        <v>1904</v>
      </c>
      <c r="C125" s="27">
        <v>19</v>
      </c>
      <c r="D125" s="24" t="s">
        <v>25</v>
      </c>
      <c r="E125" s="24">
        <v>626</v>
      </c>
      <c r="F125" s="24">
        <f t="shared" si="14"/>
        <v>688.6</v>
      </c>
      <c r="G125" s="61">
        <f t="shared" si="24"/>
        <v>30860</v>
      </c>
      <c r="H125" s="62">
        <f t="shared" si="15"/>
        <v>19318360</v>
      </c>
      <c r="I125" s="62">
        <f t="shared" si="16"/>
        <v>22216114</v>
      </c>
      <c r="J125" s="66">
        <f t="shared" si="17"/>
        <v>55500</v>
      </c>
      <c r="K125" s="70">
        <f t="shared" si="18"/>
        <v>2065800</v>
      </c>
      <c r="L125"/>
    </row>
    <row r="126" spans="1:12" s="1" customFormat="1" x14ac:dyDescent="0.25">
      <c r="A126" s="23">
        <v>125</v>
      </c>
      <c r="B126" s="26">
        <v>1905</v>
      </c>
      <c r="C126" s="27">
        <v>19</v>
      </c>
      <c r="D126" s="24" t="s">
        <v>25</v>
      </c>
      <c r="E126" s="24">
        <v>626</v>
      </c>
      <c r="F126" s="24">
        <f t="shared" si="14"/>
        <v>688.6</v>
      </c>
      <c r="G126" s="61">
        <f t="shared" si="24"/>
        <v>30860</v>
      </c>
      <c r="H126" s="62">
        <f t="shared" si="15"/>
        <v>19318360</v>
      </c>
      <c r="I126" s="62">
        <f t="shared" si="16"/>
        <v>22216114</v>
      </c>
      <c r="J126" s="66">
        <f t="shared" si="17"/>
        <v>55500</v>
      </c>
      <c r="K126" s="70">
        <f t="shared" si="18"/>
        <v>2065800</v>
      </c>
      <c r="L126"/>
    </row>
    <row r="127" spans="1:12" s="1" customFormat="1" x14ac:dyDescent="0.25">
      <c r="A127" s="23">
        <v>126</v>
      </c>
      <c r="B127" s="26">
        <v>1906</v>
      </c>
      <c r="C127" s="27">
        <v>19</v>
      </c>
      <c r="D127" s="24" t="s">
        <v>26</v>
      </c>
      <c r="E127" s="24">
        <v>405</v>
      </c>
      <c r="F127" s="24">
        <f t="shared" si="14"/>
        <v>445.50000000000006</v>
      </c>
      <c r="G127" s="61">
        <f t="shared" si="24"/>
        <v>30860</v>
      </c>
      <c r="H127" s="62">
        <f t="shared" si="15"/>
        <v>12498300</v>
      </c>
      <c r="I127" s="62">
        <f t="shared" si="16"/>
        <v>14373045</v>
      </c>
      <c r="J127" s="66">
        <f t="shared" si="17"/>
        <v>36000</v>
      </c>
      <c r="K127" s="70">
        <f t="shared" si="18"/>
        <v>1336500.0000000002</v>
      </c>
      <c r="L127"/>
    </row>
    <row r="128" spans="1:12" s="1" customFormat="1" x14ac:dyDescent="0.25">
      <c r="A128" s="23">
        <v>127</v>
      </c>
      <c r="B128" s="26">
        <v>1907</v>
      </c>
      <c r="C128" s="27">
        <v>19</v>
      </c>
      <c r="D128" s="24" t="s">
        <v>26</v>
      </c>
      <c r="E128" s="24">
        <v>405</v>
      </c>
      <c r="F128" s="24">
        <f t="shared" ref="F128:F188" si="25">E128*1.1</f>
        <v>445.50000000000006</v>
      </c>
      <c r="G128" s="61">
        <f t="shared" si="24"/>
        <v>30860</v>
      </c>
      <c r="H128" s="62">
        <f t="shared" si="15"/>
        <v>12498300</v>
      </c>
      <c r="I128" s="62">
        <f t="shared" si="16"/>
        <v>14373045</v>
      </c>
      <c r="J128" s="66">
        <f t="shared" si="17"/>
        <v>36000</v>
      </c>
      <c r="K128" s="70">
        <f t="shared" si="18"/>
        <v>1336500.0000000002</v>
      </c>
      <c r="L128"/>
    </row>
    <row r="129" spans="1:12" s="1" customFormat="1" x14ac:dyDescent="0.25">
      <c r="A129" s="23">
        <v>128</v>
      </c>
      <c r="B129" s="26">
        <v>1908</v>
      </c>
      <c r="C129" s="27">
        <v>19</v>
      </c>
      <c r="D129" s="24" t="s">
        <v>24</v>
      </c>
      <c r="E129" s="24">
        <v>812</v>
      </c>
      <c r="F129" s="24">
        <f t="shared" si="25"/>
        <v>893.2</v>
      </c>
      <c r="G129" s="61">
        <f t="shared" si="24"/>
        <v>30860</v>
      </c>
      <c r="H129" s="62">
        <f t="shared" si="15"/>
        <v>25058320</v>
      </c>
      <c r="I129" s="62">
        <f t="shared" si="16"/>
        <v>28817068</v>
      </c>
      <c r="J129" s="66">
        <f t="shared" si="17"/>
        <v>72000</v>
      </c>
      <c r="K129" s="70">
        <f t="shared" si="18"/>
        <v>2679600</v>
      </c>
      <c r="L129"/>
    </row>
    <row r="130" spans="1:12" s="1" customFormat="1" x14ac:dyDescent="0.25">
      <c r="A130" s="23">
        <v>129</v>
      </c>
      <c r="B130" s="26">
        <v>1909</v>
      </c>
      <c r="C130" s="27">
        <v>19</v>
      </c>
      <c r="D130" s="24" t="s">
        <v>24</v>
      </c>
      <c r="E130" s="24">
        <v>812</v>
      </c>
      <c r="F130" s="24">
        <f t="shared" si="25"/>
        <v>893.2</v>
      </c>
      <c r="G130" s="61">
        <f t="shared" si="24"/>
        <v>30860</v>
      </c>
      <c r="H130" s="62">
        <f t="shared" si="15"/>
        <v>25058320</v>
      </c>
      <c r="I130" s="62">
        <f t="shared" si="16"/>
        <v>28817068</v>
      </c>
      <c r="J130" s="66">
        <f t="shared" si="17"/>
        <v>72000</v>
      </c>
      <c r="K130" s="70">
        <f t="shared" si="18"/>
        <v>2679600</v>
      </c>
      <c r="L130"/>
    </row>
    <row r="131" spans="1:12" s="1" customFormat="1" x14ac:dyDescent="0.25">
      <c r="A131" s="23">
        <v>130</v>
      </c>
      <c r="B131" s="26">
        <v>1910</v>
      </c>
      <c r="C131" s="27">
        <v>19</v>
      </c>
      <c r="D131" s="24" t="s">
        <v>26</v>
      </c>
      <c r="E131" s="24">
        <v>405</v>
      </c>
      <c r="F131" s="24">
        <f t="shared" si="25"/>
        <v>445.50000000000006</v>
      </c>
      <c r="G131" s="61">
        <f t="shared" si="24"/>
        <v>30860</v>
      </c>
      <c r="H131" s="62">
        <f t="shared" ref="H131:H194" si="26">E131*G131</f>
        <v>12498300</v>
      </c>
      <c r="I131" s="62">
        <f t="shared" ref="I131:I194" si="27">ROUND(H131*1.15,0)</f>
        <v>14373045</v>
      </c>
      <c r="J131" s="66">
        <f t="shared" ref="J131:J194" si="28">MROUND((I131*0.03/12),500)</f>
        <v>36000</v>
      </c>
      <c r="K131" s="70">
        <f t="shared" ref="K131:K194" si="29">F131*3000</f>
        <v>1336500.0000000002</v>
      </c>
      <c r="L131"/>
    </row>
    <row r="132" spans="1:12" s="1" customFormat="1" x14ac:dyDescent="0.25">
      <c r="A132" s="23">
        <v>131</v>
      </c>
      <c r="B132" s="26">
        <v>2001</v>
      </c>
      <c r="C132" s="27">
        <v>20</v>
      </c>
      <c r="D132" s="24" t="s">
        <v>24</v>
      </c>
      <c r="E132" s="24">
        <v>814</v>
      </c>
      <c r="F132" s="24">
        <f t="shared" si="25"/>
        <v>895.40000000000009</v>
      </c>
      <c r="G132" s="61">
        <f>G130+80</f>
        <v>30940</v>
      </c>
      <c r="H132" s="62">
        <f t="shared" si="26"/>
        <v>25185160</v>
      </c>
      <c r="I132" s="62">
        <f t="shared" si="27"/>
        <v>28962934</v>
      </c>
      <c r="J132" s="66">
        <f t="shared" si="28"/>
        <v>72500</v>
      </c>
      <c r="K132" s="70">
        <f t="shared" si="29"/>
        <v>2686200.0000000005</v>
      </c>
      <c r="L132"/>
    </row>
    <row r="133" spans="1:12" s="1" customFormat="1" x14ac:dyDescent="0.25">
      <c r="A133" s="23">
        <v>132</v>
      </c>
      <c r="B133" s="26">
        <v>2002</v>
      </c>
      <c r="C133" s="27">
        <v>20</v>
      </c>
      <c r="D133" s="24" t="s">
        <v>24</v>
      </c>
      <c r="E133" s="24">
        <v>814</v>
      </c>
      <c r="F133" s="24">
        <f t="shared" si="25"/>
        <v>895.40000000000009</v>
      </c>
      <c r="G133" s="61">
        <f t="shared" ref="G133:G141" si="30">G132</f>
        <v>30940</v>
      </c>
      <c r="H133" s="62">
        <f t="shared" si="26"/>
        <v>25185160</v>
      </c>
      <c r="I133" s="62">
        <f t="shared" si="27"/>
        <v>28962934</v>
      </c>
      <c r="J133" s="66">
        <f t="shared" si="28"/>
        <v>72500</v>
      </c>
      <c r="K133" s="70">
        <f t="shared" si="29"/>
        <v>2686200.0000000005</v>
      </c>
      <c r="L133"/>
    </row>
    <row r="134" spans="1:12" s="1" customFormat="1" x14ac:dyDescent="0.25">
      <c r="A134" s="23">
        <v>133</v>
      </c>
      <c r="B134" s="26">
        <v>2003</v>
      </c>
      <c r="C134" s="27">
        <v>20</v>
      </c>
      <c r="D134" s="29" t="s">
        <v>26</v>
      </c>
      <c r="E134" s="24">
        <v>405</v>
      </c>
      <c r="F134" s="24">
        <f t="shared" si="25"/>
        <v>445.50000000000006</v>
      </c>
      <c r="G134" s="61">
        <f t="shared" si="30"/>
        <v>30940</v>
      </c>
      <c r="H134" s="62">
        <f t="shared" si="26"/>
        <v>12530700</v>
      </c>
      <c r="I134" s="62">
        <f t="shared" si="27"/>
        <v>14410305</v>
      </c>
      <c r="J134" s="66">
        <f t="shared" si="28"/>
        <v>36000</v>
      </c>
      <c r="K134" s="70">
        <f t="shared" si="29"/>
        <v>1336500.0000000002</v>
      </c>
      <c r="L134"/>
    </row>
    <row r="135" spans="1:12" s="1" customFormat="1" x14ac:dyDescent="0.25">
      <c r="A135" s="23">
        <v>134</v>
      </c>
      <c r="B135" s="26">
        <v>2004</v>
      </c>
      <c r="C135" s="27">
        <v>20</v>
      </c>
      <c r="D135" s="24" t="s">
        <v>25</v>
      </c>
      <c r="E135" s="24">
        <v>626</v>
      </c>
      <c r="F135" s="24">
        <f t="shared" si="25"/>
        <v>688.6</v>
      </c>
      <c r="G135" s="61">
        <f t="shared" si="30"/>
        <v>30940</v>
      </c>
      <c r="H135" s="62">
        <f t="shared" si="26"/>
        <v>19368440</v>
      </c>
      <c r="I135" s="62">
        <f t="shared" si="27"/>
        <v>22273706</v>
      </c>
      <c r="J135" s="66">
        <f t="shared" si="28"/>
        <v>55500</v>
      </c>
      <c r="K135" s="70">
        <f t="shared" si="29"/>
        <v>2065800</v>
      </c>
      <c r="L135"/>
    </row>
    <row r="136" spans="1:12" s="1" customFormat="1" x14ac:dyDescent="0.25">
      <c r="A136" s="23">
        <v>135</v>
      </c>
      <c r="B136" s="26">
        <v>2005</v>
      </c>
      <c r="C136" s="27">
        <v>20</v>
      </c>
      <c r="D136" s="24" t="s">
        <v>25</v>
      </c>
      <c r="E136" s="24">
        <v>626</v>
      </c>
      <c r="F136" s="24">
        <f t="shared" si="25"/>
        <v>688.6</v>
      </c>
      <c r="G136" s="61">
        <f t="shared" si="30"/>
        <v>30940</v>
      </c>
      <c r="H136" s="62">
        <f t="shared" si="26"/>
        <v>19368440</v>
      </c>
      <c r="I136" s="62">
        <f t="shared" si="27"/>
        <v>22273706</v>
      </c>
      <c r="J136" s="66">
        <f t="shared" si="28"/>
        <v>55500</v>
      </c>
      <c r="K136" s="70">
        <f t="shared" si="29"/>
        <v>2065800</v>
      </c>
      <c r="L136"/>
    </row>
    <row r="137" spans="1:12" s="1" customFormat="1" x14ac:dyDescent="0.25">
      <c r="A137" s="23">
        <v>136</v>
      </c>
      <c r="B137" s="26">
        <v>2006</v>
      </c>
      <c r="C137" s="27">
        <v>20</v>
      </c>
      <c r="D137" s="24" t="s">
        <v>26</v>
      </c>
      <c r="E137" s="24">
        <v>405</v>
      </c>
      <c r="F137" s="24">
        <f t="shared" si="25"/>
        <v>445.50000000000006</v>
      </c>
      <c r="G137" s="61">
        <f t="shared" si="30"/>
        <v>30940</v>
      </c>
      <c r="H137" s="62">
        <f t="shared" si="26"/>
        <v>12530700</v>
      </c>
      <c r="I137" s="62">
        <f t="shared" si="27"/>
        <v>14410305</v>
      </c>
      <c r="J137" s="66">
        <f t="shared" si="28"/>
        <v>36000</v>
      </c>
      <c r="K137" s="70">
        <f t="shared" si="29"/>
        <v>1336500.0000000002</v>
      </c>
      <c r="L137"/>
    </row>
    <row r="138" spans="1:12" s="1" customFormat="1" x14ac:dyDescent="0.25">
      <c r="A138" s="23">
        <v>137</v>
      </c>
      <c r="B138" s="26">
        <v>2007</v>
      </c>
      <c r="C138" s="27">
        <v>20</v>
      </c>
      <c r="D138" s="24" t="s">
        <v>26</v>
      </c>
      <c r="E138" s="24">
        <v>405</v>
      </c>
      <c r="F138" s="24">
        <f t="shared" si="25"/>
        <v>445.50000000000006</v>
      </c>
      <c r="G138" s="61">
        <f t="shared" si="30"/>
        <v>30940</v>
      </c>
      <c r="H138" s="62">
        <f t="shared" si="26"/>
        <v>12530700</v>
      </c>
      <c r="I138" s="62">
        <f t="shared" si="27"/>
        <v>14410305</v>
      </c>
      <c r="J138" s="66">
        <f t="shared" si="28"/>
        <v>36000</v>
      </c>
      <c r="K138" s="70">
        <f t="shared" si="29"/>
        <v>1336500.0000000002</v>
      </c>
      <c r="L138"/>
    </row>
    <row r="139" spans="1:12" s="1" customFormat="1" x14ac:dyDescent="0.25">
      <c r="A139" s="23">
        <v>138</v>
      </c>
      <c r="B139" s="26">
        <v>2008</v>
      </c>
      <c r="C139" s="27">
        <v>20</v>
      </c>
      <c r="D139" s="24" t="s">
        <v>24</v>
      </c>
      <c r="E139" s="24">
        <v>812</v>
      </c>
      <c r="F139" s="24">
        <f t="shared" si="25"/>
        <v>893.2</v>
      </c>
      <c r="G139" s="61">
        <f t="shared" si="30"/>
        <v>30940</v>
      </c>
      <c r="H139" s="62">
        <f t="shared" si="26"/>
        <v>25123280</v>
      </c>
      <c r="I139" s="62">
        <f t="shared" si="27"/>
        <v>28891772</v>
      </c>
      <c r="J139" s="66">
        <f t="shared" si="28"/>
        <v>72000</v>
      </c>
      <c r="K139" s="70">
        <f t="shared" si="29"/>
        <v>2679600</v>
      </c>
      <c r="L139"/>
    </row>
    <row r="140" spans="1:12" s="1" customFormat="1" x14ac:dyDescent="0.25">
      <c r="A140" s="23">
        <v>139</v>
      </c>
      <c r="B140" s="26">
        <v>2009</v>
      </c>
      <c r="C140" s="27">
        <v>20</v>
      </c>
      <c r="D140" s="24" t="s">
        <v>24</v>
      </c>
      <c r="E140" s="24">
        <v>812</v>
      </c>
      <c r="F140" s="24">
        <f t="shared" si="25"/>
        <v>893.2</v>
      </c>
      <c r="G140" s="61">
        <f t="shared" si="30"/>
        <v>30940</v>
      </c>
      <c r="H140" s="62">
        <f t="shared" si="26"/>
        <v>25123280</v>
      </c>
      <c r="I140" s="62">
        <f t="shared" si="27"/>
        <v>28891772</v>
      </c>
      <c r="J140" s="66">
        <f t="shared" si="28"/>
        <v>72000</v>
      </c>
      <c r="K140" s="70">
        <f t="shared" si="29"/>
        <v>2679600</v>
      </c>
      <c r="L140"/>
    </row>
    <row r="141" spans="1:12" s="1" customFormat="1" x14ac:dyDescent="0.25">
      <c r="A141" s="23">
        <v>140</v>
      </c>
      <c r="B141" s="26">
        <v>2010</v>
      </c>
      <c r="C141" s="27">
        <v>20</v>
      </c>
      <c r="D141" s="24" t="s">
        <v>26</v>
      </c>
      <c r="E141" s="24">
        <v>405</v>
      </c>
      <c r="F141" s="24">
        <f t="shared" si="25"/>
        <v>445.50000000000006</v>
      </c>
      <c r="G141" s="61">
        <f t="shared" si="30"/>
        <v>30940</v>
      </c>
      <c r="H141" s="62">
        <f t="shared" si="26"/>
        <v>12530700</v>
      </c>
      <c r="I141" s="62">
        <f t="shared" si="27"/>
        <v>14410305</v>
      </c>
      <c r="J141" s="66">
        <f t="shared" si="28"/>
        <v>36000</v>
      </c>
      <c r="K141" s="70">
        <f t="shared" si="29"/>
        <v>1336500.0000000002</v>
      </c>
      <c r="L141"/>
    </row>
    <row r="142" spans="1:12" s="1" customFormat="1" x14ac:dyDescent="0.25">
      <c r="A142" s="23">
        <v>141</v>
      </c>
      <c r="B142" s="26">
        <v>2101</v>
      </c>
      <c r="C142" s="27">
        <v>21</v>
      </c>
      <c r="D142" s="24" t="s">
        <v>24</v>
      </c>
      <c r="E142" s="24">
        <v>814</v>
      </c>
      <c r="F142" s="24">
        <f t="shared" si="25"/>
        <v>895.40000000000009</v>
      </c>
      <c r="G142" s="61">
        <f>G140+80</f>
        <v>31020</v>
      </c>
      <c r="H142" s="62">
        <f t="shared" si="26"/>
        <v>25250280</v>
      </c>
      <c r="I142" s="62">
        <f t="shared" si="27"/>
        <v>29037822</v>
      </c>
      <c r="J142" s="66">
        <f t="shared" si="28"/>
        <v>72500</v>
      </c>
      <c r="K142" s="70">
        <f t="shared" si="29"/>
        <v>2686200.0000000005</v>
      </c>
      <c r="L142"/>
    </row>
    <row r="143" spans="1:12" s="1" customFormat="1" x14ac:dyDescent="0.25">
      <c r="A143" s="23">
        <v>142</v>
      </c>
      <c r="B143" s="26">
        <v>2102</v>
      </c>
      <c r="C143" s="27">
        <v>21</v>
      </c>
      <c r="D143" s="24" t="s">
        <v>24</v>
      </c>
      <c r="E143" s="24">
        <v>814</v>
      </c>
      <c r="F143" s="24">
        <f t="shared" si="25"/>
        <v>895.40000000000009</v>
      </c>
      <c r="G143" s="61">
        <f t="shared" ref="G143:G151" si="31">G142</f>
        <v>31020</v>
      </c>
      <c r="H143" s="62">
        <f t="shared" si="26"/>
        <v>25250280</v>
      </c>
      <c r="I143" s="62">
        <f t="shared" si="27"/>
        <v>29037822</v>
      </c>
      <c r="J143" s="66">
        <f t="shared" si="28"/>
        <v>72500</v>
      </c>
      <c r="K143" s="70">
        <f t="shared" si="29"/>
        <v>2686200.0000000005</v>
      </c>
      <c r="L143"/>
    </row>
    <row r="144" spans="1:12" s="1" customFormat="1" x14ac:dyDescent="0.25">
      <c r="A144" s="23">
        <v>143</v>
      </c>
      <c r="B144" s="26">
        <v>2103</v>
      </c>
      <c r="C144" s="27">
        <v>21</v>
      </c>
      <c r="D144" s="29" t="s">
        <v>26</v>
      </c>
      <c r="E144" s="24">
        <v>405</v>
      </c>
      <c r="F144" s="24">
        <f t="shared" si="25"/>
        <v>445.50000000000006</v>
      </c>
      <c r="G144" s="61">
        <f t="shared" si="31"/>
        <v>31020</v>
      </c>
      <c r="H144" s="62">
        <f t="shared" si="26"/>
        <v>12563100</v>
      </c>
      <c r="I144" s="62">
        <f t="shared" si="27"/>
        <v>14447565</v>
      </c>
      <c r="J144" s="66">
        <f t="shared" si="28"/>
        <v>36000</v>
      </c>
      <c r="K144" s="70">
        <f t="shared" si="29"/>
        <v>1336500.0000000002</v>
      </c>
      <c r="L144"/>
    </row>
    <row r="145" spans="1:12" s="1" customFormat="1" x14ac:dyDescent="0.25">
      <c r="A145" s="23">
        <v>144</v>
      </c>
      <c r="B145" s="26">
        <v>2104</v>
      </c>
      <c r="C145" s="27">
        <v>21</v>
      </c>
      <c r="D145" s="24" t="s">
        <v>25</v>
      </c>
      <c r="E145" s="24">
        <v>626</v>
      </c>
      <c r="F145" s="24">
        <f t="shared" si="25"/>
        <v>688.6</v>
      </c>
      <c r="G145" s="61">
        <f t="shared" si="31"/>
        <v>31020</v>
      </c>
      <c r="H145" s="62">
        <f t="shared" si="26"/>
        <v>19418520</v>
      </c>
      <c r="I145" s="62">
        <f t="shared" si="27"/>
        <v>22331298</v>
      </c>
      <c r="J145" s="66">
        <f t="shared" si="28"/>
        <v>56000</v>
      </c>
      <c r="K145" s="70">
        <f t="shared" si="29"/>
        <v>2065800</v>
      </c>
      <c r="L145"/>
    </row>
    <row r="146" spans="1:12" s="1" customFormat="1" x14ac:dyDescent="0.25">
      <c r="A146" s="23">
        <v>145</v>
      </c>
      <c r="B146" s="26">
        <v>2105</v>
      </c>
      <c r="C146" s="27">
        <v>21</v>
      </c>
      <c r="D146" s="24" t="s">
        <v>25</v>
      </c>
      <c r="E146" s="24">
        <v>626</v>
      </c>
      <c r="F146" s="24">
        <f t="shared" si="25"/>
        <v>688.6</v>
      </c>
      <c r="G146" s="61">
        <f t="shared" si="31"/>
        <v>31020</v>
      </c>
      <c r="H146" s="62">
        <f t="shared" si="26"/>
        <v>19418520</v>
      </c>
      <c r="I146" s="62">
        <f t="shared" si="27"/>
        <v>22331298</v>
      </c>
      <c r="J146" s="66">
        <f t="shared" si="28"/>
        <v>56000</v>
      </c>
      <c r="K146" s="70">
        <f t="shared" si="29"/>
        <v>2065800</v>
      </c>
      <c r="L146"/>
    </row>
    <row r="147" spans="1:12" s="1" customFormat="1" x14ac:dyDescent="0.25">
      <c r="A147" s="23">
        <v>146</v>
      </c>
      <c r="B147" s="26">
        <v>2106</v>
      </c>
      <c r="C147" s="27">
        <v>21</v>
      </c>
      <c r="D147" s="24" t="s">
        <v>26</v>
      </c>
      <c r="E147" s="24">
        <v>405</v>
      </c>
      <c r="F147" s="24">
        <f t="shared" si="25"/>
        <v>445.50000000000006</v>
      </c>
      <c r="G147" s="61">
        <f t="shared" si="31"/>
        <v>31020</v>
      </c>
      <c r="H147" s="62">
        <f t="shared" si="26"/>
        <v>12563100</v>
      </c>
      <c r="I147" s="62">
        <f t="shared" si="27"/>
        <v>14447565</v>
      </c>
      <c r="J147" s="66">
        <f t="shared" si="28"/>
        <v>36000</v>
      </c>
      <c r="K147" s="70">
        <f t="shared" si="29"/>
        <v>1336500.0000000002</v>
      </c>
      <c r="L147"/>
    </row>
    <row r="148" spans="1:12" s="1" customFormat="1" x14ac:dyDescent="0.25">
      <c r="A148" s="23">
        <v>147</v>
      </c>
      <c r="B148" s="26">
        <v>2107</v>
      </c>
      <c r="C148" s="27">
        <v>21</v>
      </c>
      <c r="D148" s="24" t="s">
        <v>26</v>
      </c>
      <c r="E148" s="24">
        <v>405</v>
      </c>
      <c r="F148" s="24">
        <f t="shared" si="25"/>
        <v>445.50000000000006</v>
      </c>
      <c r="G148" s="61">
        <f t="shared" si="31"/>
        <v>31020</v>
      </c>
      <c r="H148" s="62">
        <f t="shared" si="26"/>
        <v>12563100</v>
      </c>
      <c r="I148" s="62">
        <f t="shared" si="27"/>
        <v>14447565</v>
      </c>
      <c r="J148" s="66">
        <f t="shared" si="28"/>
        <v>36000</v>
      </c>
      <c r="K148" s="70">
        <f t="shared" si="29"/>
        <v>1336500.0000000002</v>
      </c>
      <c r="L148"/>
    </row>
    <row r="149" spans="1:12" s="1" customFormat="1" x14ac:dyDescent="0.25">
      <c r="A149" s="23">
        <v>148</v>
      </c>
      <c r="B149" s="26">
        <v>2108</v>
      </c>
      <c r="C149" s="27">
        <v>21</v>
      </c>
      <c r="D149" s="24" t="s">
        <v>24</v>
      </c>
      <c r="E149" s="24">
        <v>812</v>
      </c>
      <c r="F149" s="24">
        <f t="shared" si="25"/>
        <v>893.2</v>
      </c>
      <c r="G149" s="61">
        <f t="shared" si="31"/>
        <v>31020</v>
      </c>
      <c r="H149" s="62">
        <f t="shared" si="26"/>
        <v>25188240</v>
      </c>
      <c r="I149" s="62">
        <f t="shared" si="27"/>
        <v>28966476</v>
      </c>
      <c r="J149" s="66">
        <f t="shared" si="28"/>
        <v>72500</v>
      </c>
      <c r="K149" s="70">
        <f t="shared" si="29"/>
        <v>2679600</v>
      </c>
      <c r="L149"/>
    </row>
    <row r="150" spans="1:12" s="1" customFormat="1" x14ac:dyDescent="0.25">
      <c r="A150" s="23">
        <v>149</v>
      </c>
      <c r="B150" s="26">
        <v>2109</v>
      </c>
      <c r="C150" s="27">
        <v>21</v>
      </c>
      <c r="D150" s="24" t="s">
        <v>24</v>
      </c>
      <c r="E150" s="24">
        <v>812</v>
      </c>
      <c r="F150" s="24">
        <f t="shared" si="25"/>
        <v>893.2</v>
      </c>
      <c r="G150" s="61">
        <f t="shared" si="31"/>
        <v>31020</v>
      </c>
      <c r="H150" s="62">
        <f t="shared" si="26"/>
        <v>25188240</v>
      </c>
      <c r="I150" s="62">
        <f t="shared" si="27"/>
        <v>28966476</v>
      </c>
      <c r="J150" s="66">
        <f t="shared" si="28"/>
        <v>72500</v>
      </c>
      <c r="K150" s="70">
        <f t="shared" si="29"/>
        <v>2679600</v>
      </c>
      <c r="L150"/>
    </row>
    <row r="151" spans="1:12" s="1" customFormat="1" x14ac:dyDescent="0.25">
      <c r="A151" s="23">
        <v>150</v>
      </c>
      <c r="B151" s="26">
        <v>2110</v>
      </c>
      <c r="C151" s="27">
        <v>21</v>
      </c>
      <c r="D151" s="24" t="s">
        <v>26</v>
      </c>
      <c r="E151" s="24">
        <v>405</v>
      </c>
      <c r="F151" s="24">
        <f t="shared" si="25"/>
        <v>445.50000000000006</v>
      </c>
      <c r="G151" s="61">
        <f t="shared" si="31"/>
        <v>31020</v>
      </c>
      <c r="H151" s="62">
        <f t="shared" si="26"/>
        <v>12563100</v>
      </c>
      <c r="I151" s="62">
        <f t="shared" si="27"/>
        <v>14447565</v>
      </c>
      <c r="J151" s="66">
        <f t="shared" si="28"/>
        <v>36000</v>
      </c>
      <c r="K151" s="70">
        <f t="shared" si="29"/>
        <v>1336500.0000000002</v>
      </c>
      <c r="L151"/>
    </row>
    <row r="152" spans="1:12" s="1" customFormat="1" x14ac:dyDescent="0.25">
      <c r="A152" s="23">
        <v>151</v>
      </c>
      <c r="B152" s="26">
        <v>2201</v>
      </c>
      <c r="C152" s="27">
        <v>22</v>
      </c>
      <c r="D152" s="24" t="s">
        <v>24</v>
      </c>
      <c r="E152" s="24">
        <v>814</v>
      </c>
      <c r="F152" s="24">
        <f t="shared" si="25"/>
        <v>895.40000000000009</v>
      </c>
      <c r="G152" s="61">
        <f>G150+80</f>
        <v>31100</v>
      </c>
      <c r="H152" s="62">
        <f t="shared" si="26"/>
        <v>25315400</v>
      </c>
      <c r="I152" s="62">
        <f t="shared" si="27"/>
        <v>29112710</v>
      </c>
      <c r="J152" s="66">
        <f t="shared" si="28"/>
        <v>73000</v>
      </c>
      <c r="K152" s="70">
        <f t="shared" si="29"/>
        <v>2686200.0000000005</v>
      </c>
      <c r="L152"/>
    </row>
    <row r="153" spans="1:12" s="1" customFormat="1" x14ac:dyDescent="0.25">
      <c r="A153" s="23">
        <v>152</v>
      </c>
      <c r="B153" s="26">
        <v>2202</v>
      </c>
      <c r="C153" s="27">
        <v>22</v>
      </c>
      <c r="D153" s="24" t="s">
        <v>24</v>
      </c>
      <c r="E153" s="24">
        <v>814</v>
      </c>
      <c r="F153" s="24">
        <f t="shared" si="25"/>
        <v>895.40000000000009</v>
      </c>
      <c r="G153" s="61">
        <f t="shared" ref="G153:G158" si="32">G152</f>
        <v>31100</v>
      </c>
      <c r="H153" s="62">
        <f t="shared" si="26"/>
        <v>25315400</v>
      </c>
      <c r="I153" s="62">
        <f t="shared" si="27"/>
        <v>29112710</v>
      </c>
      <c r="J153" s="66">
        <f t="shared" si="28"/>
        <v>73000</v>
      </c>
      <c r="K153" s="70">
        <f t="shared" si="29"/>
        <v>2686200.0000000005</v>
      </c>
      <c r="L153"/>
    </row>
    <row r="154" spans="1:12" s="1" customFormat="1" x14ac:dyDescent="0.25">
      <c r="A154" s="23">
        <v>153</v>
      </c>
      <c r="B154" s="26">
        <v>2203</v>
      </c>
      <c r="C154" s="27">
        <v>22</v>
      </c>
      <c r="D154" s="29" t="s">
        <v>26</v>
      </c>
      <c r="E154" s="24">
        <v>405</v>
      </c>
      <c r="F154" s="24">
        <f t="shared" si="25"/>
        <v>445.50000000000006</v>
      </c>
      <c r="G154" s="61">
        <f t="shared" si="32"/>
        <v>31100</v>
      </c>
      <c r="H154" s="62">
        <f t="shared" si="26"/>
        <v>12595500</v>
      </c>
      <c r="I154" s="62">
        <f t="shared" si="27"/>
        <v>14484825</v>
      </c>
      <c r="J154" s="66">
        <f t="shared" si="28"/>
        <v>36000</v>
      </c>
      <c r="K154" s="70">
        <f t="shared" si="29"/>
        <v>1336500.0000000002</v>
      </c>
      <c r="L154"/>
    </row>
    <row r="155" spans="1:12" s="1" customFormat="1" x14ac:dyDescent="0.25">
      <c r="A155" s="23">
        <v>154</v>
      </c>
      <c r="B155" s="26">
        <v>2207</v>
      </c>
      <c r="C155" s="27">
        <v>22</v>
      </c>
      <c r="D155" s="24" t="s">
        <v>26</v>
      </c>
      <c r="E155" s="24">
        <v>405</v>
      </c>
      <c r="F155" s="24">
        <f t="shared" si="25"/>
        <v>445.50000000000006</v>
      </c>
      <c r="G155" s="61">
        <f t="shared" si="32"/>
        <v>31100</v>
      </c>
      <c r="H155" s="62">
        <f t="shared" si="26"/>
        <v>12595500</v>
      </c>
      <c r="I155" s="62">
        <f t="shared" si="27"/>
        <v>14484825</v>
      </c>
      <c r="J155" s="66">
        <f t="shared" si="28"/>
        <v>36000</v>
      </c>
      <c r="K155" s="70">
        <f t="shared" si="29"/>
        <v>1336500.0000000002</v>
      </c>
      <c r="L155"/>
    </row>
    <row r="156" spans="1:12" s="1" customFormat="1" x14ac:dyDescent="0.25">
      <c r="A156" s="23">
        <v>155</v>
      </c>
      <c r="B156" s="26">
        <v>2208</v>
      </c>
      <c r="C156" s="27">
        <v>22</v>
      </c>
      <c r="D156" s="24" t="s">
        <v>24</v>
      </c>
      <c r="E156" s="24">
        <v>812</v>
      </c>
      <c r="F156" s="24">
        <f t="shared" si="25"/>
        <v>893.2</v>
      </c>
      <c r="G156" s="61">
        <f t="shared" si="32"/>
        <v>31100</v>
      </c>
      <c r="H156" s="62">
        <f t="shared" si="26"/>
        <v>25253200</v>
      </c>
      <c r="I156" s="62">
        <f t="shared" si="27"/>
        <v>29041180</v>
      </c>
      <c r="J156" s="66">
        <f t="shared" si="28"/>
        <v>72500</v>
      </c>
      <c r="K156" s="70">
        <f t="shared" si="29"/>
        <v>2679600</v>
      </c>
      <c r="L156"/>
    </row>
    <row r="157" spans="1:12" s="1" customFormat="1" x14ac:dyDescent="0.25">
      <c r="A157" s="23">
        <v>156</v>
      </c>
      <c r="B157" s="26">
        <v>2209</v>
      </c>
      <c r="C157" s="27">
        <v>22</v>
      </c>
      <c r="D157" s="24" t="s">
        <v>24</v>
      </c>
      <c r="E157" s="24">
        <v>812</v>
      </c>
      <c r="F157" s="24">
        <f t="shared" si="25"/>
        <v>893.2</v>
      </c>
      <c r="G157" s="61">
        <f t="shared" si="32"/>
        <v>31100</v>
      </c>
      <c r="H157" s="62">
        <f t="shared" si="26"/>
        <v>25253200</v>
      </c>
      <c r="I157" s="62">
        <f t="shared" si="27"/>
        <v>29041180</v>
      </c>
      <c r="J157" s="66">
        <f t="shared" si="28"/>
        <v>72500</v>
      </c>
      <c r="K157" s="70">
        <f t="shared" si="29"/>
        <v>2679600</v>
      </c>
      <c r="L157"/>
    </row>
    <row r="158" spans="1:12" s="1" customFormat="1" x14ac:dyDescent="0.25">
      <c r="A158" s="23">
        <v>157</v>
      </c>
      <c r="B158" s="26">
        <v>2210</v>
      </c>
      <c r="C158" s="27">
        <v>22</v>
      </c>
      <c r="D158" s="24" t="s">
        <v>26</v>
      </c>
      <c r="E158" s="24">
        <v>405</v>
      </c>
      <c r="F158" s="24">
        <f t="shared" si="25"/>
        <v>445.50000000000006</v>
      </c>
      <c r="G158" s="61">
        <f t="shared" si="32"/>
        <v>31100</v>
      </c>
      <c r="H158" s="62">
        <f t="shared" si="26"/>
        <v>12595500</v>
      </c>
      <c r="I158" s="62">
        <f t="shared" si="27"/>
        <v>14484825</v>
      </c>
      <c r="J158" s="66">
        <f t="shared" si="28"/>
        <v>36000</v>
      </c>
      <c r="K158" s="70">
        <f t="shared" si="29"/>
        <v>1336500.0000000002</v>
      </c>
      <c r="L158"/>
    </row>
    <row r="159" spans="1:12" s="1" customFormat="1" x14ac:dyDescent="0.25">
      <c r="A159" s="23">
        <v>158</v>
      </c>
      <c r="B159" s="26">
        <v>2301</v>
      </c>
      <c r="C159" s="27">
        <v>23</v>
      </c>
      <c r="D159" s="24" t="s">
        <v>24</v>
      </c>
      <c r="E159" s="24">
        <v>814</v>
      </c>
      <c r="F159" s="24">
        <f t="shared" si="25"/>
        <v>895.40000000000009</v>
      </c>
      <c r="G159" s="61">
        <f>G157+80</f>
        <v>31180</v>
      </c>
      <c r="H159" s="62">
        <f t="shared" si="26"/>
        <v>25380520</v>
      </c>
      <c r="I159" s="62">
        <f t="shared" si="27"/>
        <v>29187598</v>
      </c>
      <c r="J159" s="66">
        <f t="shared" si="28"/>
        <v>73000</v>
      </c>
      <c r="K159" s="70">
        <f t="shared" si="29"/>
        <v>2686200.0000000005</v>
      </c>
      <c r="L159"/>
    </row>
    <row r="160" spans="1:12" s="1" customFormat="1" x14ac:dyDescent="0.25">
      <c r="A160" s="23">
        <v>159</v>
      </c>
      <c r="B160" s="26">
        <v>2302</v>
      </c>
      <c r="C160" s="27">
        <v>23</v>
      </c>
      <c r="D160" s="24" t="s">
        <v>24</v>
      </c>
      <c r="E160" s="24">
        <v>814</v>
      </c>
      <c r="F160" s="24">
        <f t="shared" si="25"/>
        <v>895.40000000000009</v>
      </c>
      <c r="G160" s="61">
        <f t="shared" ref="G160:G168" si="33">G159</f>
        <v>31180</v>
      </c>
      <c r="H160" s="62">
        <f t="shared" si="26"/>
        <v>25380520</v>
      </c>
      <c r="I160" s="62">
        <f t="shared" si="27"/>
        <v>29187598</v>
      </c>
      <c r="J160" s="66">
        <f t="shared" si="28"/>
        <v>73000</v>
      </c>
      <c r="K160" s="70">
        <f t="shared" si="29"/>
        <v>2686200.0000000005</v>
      </c>
      <c r="L160"/>
    </row>
    <row r="161" spans="1:12" s="1" customFormat="1" x14ac:dyDescent="0.25">
      <c r="A161" s="23">
        <v>160</v>
      </c>
      <c r="B161" s="26">
        <v>2303</v>
      </c>
      <c r="C161" s="27">
        <v>23</v>
      </c>
      <c r="D161" s="29" t="s">
        <v>26</v>
      </c>
      <c r="E161" s="24">
        <v>405</v>
      </c>
      <c r="F161" s="24">
        <f t="shared" si="25"/>
        <v>445.50000000000006</v>
      </c>
      <c r="G161" s="61">
        <f t="shared" si="33"/>
        <v>31180</v>
      </c>
      <c r="H161" s="62">
        <f t="shared" si="26"/>
        <v>12627900</v>
      </c>
      <c r="I161" s="62">
        <f t="shared" si="27"/>
        <v>14522085</v>
      </c>
      <c r="J161" s="66">
        <f t="shared" si="28"/>
        <v>36500</v>
      </c>
      <c r="K161" s="70">
        <f t="shared" si="29"/>
        <v>1336500.0000000002</v>
      </c>
      <c r="L161"/>
    </row>
    <row r="162" spans="1:12" s="1" customFormat="1" x14ac:dyDescent="0.25">
      <c r="A162" s="23">
        <v>161</v>
      </c>
      <c r="B162" s="26">
        <v>2304</v>
      </c>
      <c r="C162" s="27">
        <v>23</v>
      </c>
      <c r="D162" s="24" t="s">
        <v>25</v>
      </c>
      <c r="E162" s="24">
        <v>626</v>
      </c>
      <c r="F162" s="24">
        <f t="shared" si="25"/>
        <v>688.6</v>
      </c>
      <c r="G162" s="61">
        <f t="shared" si="33"/>
        <v>31180</v>
      </c>
      <c r="H162" s="62">
        <f t="shared" si="26"/>
        <v>19518680</v>
      </c>
      <c r="I162" s="62">
        <f t="shared" si="27"/>
        <v>22446482</v>
      </c>
      <c r="J162" s="66">
        <f t="shared" si="28"/>
        <v>56000</v>
      </c>
      <c r="K162" s="70">
        <f t="shared" si="29"/>
        <v>2065800</v>
      </c>
      <c r="L162"/>
    </row>
    <row r="163" spans="1:12" s="1" customFormat="1" x14ac:dyDescent="0.25">
      <c r="A163" s="23">
        <v>162</v>
      </c>
      <c r="B163" s="26">
        <v>2305</v>
      </c>
      <c r="C163" s="27">
        <v>23</v>
      </c>
      <c r="D163" s="24" t="s">
        <v>25</v>
      </c>
      <c r="E163" s="24">
        <v>626</v>
      </c>
      <c r="F163" s="24">
        <f t="shared" si="25"/>
        <v>688.6</v>
      </c>
      <c r="G163" s="61">
        <f t="shared" si="33"/>
        <v>31180</v>
      </c>
      <c r="H163" s="62">
        <f t="shared" si="26"/>
        <v>19518680</v>
      </c>
      <c r="I163" s="62">
        <f t="shared" si="27"/>
        <v>22446482</v>
      </c>
      <c r="J163" s="66">
        <f t="shared" si="28"/>
        <v>56000</v>
      </c>
      <c r="K163" s="70">
        <f t="shared" si="29"/>
        <v>2065800</v>
      </c>
      <c r="L163"/>
    </row>
    <row r="164" spans="1:12" s="1" customFormat="1" x14ac:dyDescent="0.25">
      <c r="A164" s="23">
        <v>163</v>
      </c>
      <c r="B164" s="26">
        <v>2306</v>
      </c>
      <c r="C164" s="27">
        <v>23</v>
      </c>
      <c r="D164" s="24" t="s">
        <v>26</v>
      </c>
      <c r="E164" s="24">
        <v>405</v>
      </c>
      <c r="F164" s="24">
        <f t="shared" si="25"/>
        <v>445.50000000000006</v>
      </c>
      <c r="G164" s="61">
        <f t="shared" si="33"/>
        <v>31180</v>
      </c>
      <c r="H164" s="62">
        <f t="shared" si="26"/>
        <v>12627900</v>
      </c>
      <c r="I164" s="62">
        <f t="shared" si="27"/>
        <v>14522085</v>
      </c>
      <c r="J164" s="66">
        <f t="shared" si="28"/>
        <v>36500</v>
      </c>
      <c r="K164" s="70">
        <f t="shared" si="29"/>
        <v>1336500.0000000002</v>
      </c>
      <c r="L164"/>
    </row>
    <row r="165" spans="1:12" s="1" customFormat="1" x14ac:dyDescent="0.25">
      <c r="A165" s="23">
        <v>164</v>
      </c>
      <c r="B165" s="26">
        <v>2307</v>
      </c>
      <c r="C165" s="27">
        <v>23</v>
      </c>
      <c r="D165" s="24" t="s">
        <v>26</v>
      </c>
      <c r="E165" s="24">
        <v>405</v>
      </c>
      <c r="F165" s="24">
        <f t="shared" si="25"/>
        <v>445.50000000000006</v>
      </c>
      <c r="G165" s="61">
        <f t="shared" si="33"/>
        <v>31180</v>
      </c>
      <c r="H165" s="62">
        <f t="shared" si="26"/>
        <v>12627900</v>
      </c>
      <c r="I165" s="62">
        <f t="shared" si="27"/>
        <v>14522085</v>
      </c>
      <c r="J165" s="66">
        <f t="shared" si="28"/>
        <v>36500</v>
      </c>
      <c r="K165" s="70">
        <f t="shared" si="29"/>
        <v>1336500.0000000002</v>
      </c>
      <c r="L165"/>
    </row>
    <row r="166" spans="1:12" s="1" customFormat="1" x14ac:dyDescent="0.25">
      <c r="A166" s="23">
        <v>165</v>
      </c>
      <c r="B166" s="26">
        <v>2308</v>
      </c>
      <c r="C166" s="27">
        <v>23</v>
      </c>
      <c r="D166" s="24" t="s">
        <v>24</v>
      </c>
      <c r="E166" s="24">
        <v>812</v>
      </c>
      <c r="F166" s="24">
        <f t="shared" si="25"/>
        <v>893.2</v>
      </c>
      <c r="G166" s="61">
        <f t="shared" si="33"/>
        <v>31180</v>
      </c>
      <c r="H166" s="62">
        <f t="shared" si="26"/>
        <v>25318160</v>
      </c>
      <c r="I166" s="62">
        <f t="shared" si="27"/>
        <v>29115884</v>
      </c>
      <c r="J166" s="66">
        <f t="shared" si="28"/>
        <v>73000</v>
      </c>
      <c r="K166" s="70">
        <f t="shared" si="29"/>
        <v>2679600</v>
      </c>
      <c r="L166"/>
    </row>
    <row r="167" spans="1:12" s="1" customFormat="1" x14ac:dyDescent="0.25">
      <c r="A167" s="23">
        <v>166</v>
      </c>
      <c r="B167" s="26">
        <v>2309</v>
      </c>
      <c r="C167" s="27">
        <v>23</v>
      </c>
      <c r="D167" s="24" t="s">
        <v>24</v>
      </c>
      <c r="E167" s="24">
        <v>812</v>
      </c>
      <c r="F167" s="24">
        <f t="shared" si="25"/>
        <v>893.2</v>
      </c>
      <c r="G167" s="61">
        <f t="shared" si="33"/>
        <v>31180</v>
      </c>
      <c r="H167" s="62">
        <f t="shared" si="26"/>
        <v>25318160</v>
      </c>
      <c r="I167" s="62">
        <f t="shared" si="27"/>
        <v>29115884</v>
      </c>
      <c r="J167" s="66">
        <f t="shared" si="28"/>
        <v>73000</v>
      </c>
      <c r="K167" s="70">
        <f t="shared" si="29"/>
        <v>2679600</v>
      </c>
      <c r="L167"/>
    </row>
    <row r="168" spans="1:12" s="1" customFormat="1" x14ac:dyDescent="0.25">
      <c r="A168" s="23">
        <v>167</v>
      </c>
      <c r="B168" s="26">
        <v>2310</v>
      </c>
      <c r="C168" s="27">
        <v>23</v>
      </c>
      <c r="D168" s="24" t="s">
        <v>26</v>
      </c>
      <c r="E168" s="24">
        <v>405</v>
      </c>
      <c r="F168" s="24">
        <f t="shared" si="25"/>
        <v>445.50000000000006</v>
      </c>
      <c r="G168" s="61">
        <f t="shared" si="33"/>
        <v>31180</v>
      </c>
      <c r="H168" s="62">
        <f t="shared" si="26"/>
        <v>12627900</v>
      </c>
      <c r="I168" s="62">
        <f t="shared" si="27"/>
        <v>14522085</v>
      </c>
      <c r="J168" s="66">
        <f t="shared" si="28"/>
        <v>36500</v>
      </c>
      <c r="K168" s="70">
        <f t="shared" si="29"/>
        <v>1336500.0000000002</v>
      </c>
      <c r="L168"/>
    </row>
    <row r="169" spans="1:12" s="1" customFormat="1" x14ac:dyDescent="0.25">
      <c r="A169" s="23">
        <v>168</v>
      </c>
      <c r="B169" s="26">
        <v>2401</v>
      </c>
      <c r="C169" s="27">
        <v>24</v>
      </c>
      <c r="D169" s="24" t="s">
        <v>24</v>
      </c>
      <c r="E169" s="24">
        <v>814</v>
      </c>
      <c r="F169" s="24">
        <f t="shared" si="25"/>
        <v>895.40000000000009</v>
      </c>
      <c r="G169" s="61">
        <f>G167+80</f>
        <v>31260</v>
      </c>
      <c r="H169" s="62">
        <f t="shared" si="26"/>
        <v>25445640</v>
      </c>
      <c r="I169" s="62">
        <f t="shared" si="27"/>
        <v>29262486</v>
      </c>
      <c r="J169" s="66">
        <f t="shared" si="28"/>
        <v>73000</v>
      </c>
      <c r="K169" s="70">
        <f t="shared" si="29"/>
        <v>2686200.0000000005</v>
      </c>
      <c r="L169"/>
    </row>
    <row r="170" spans="1:12" s="1" customFormat="1" x14ac:dyDescent="0.25">
      <c r="A170" s="23">
        <v>169</v>
      </c>
      <c r="B170" s="26">
        <v>2402</v>
      </c>
      <c r="C170" s="27">
        <v>24</v>
      </c>
      <c r="D170" s="24" t="s">
        <v>24</v>
      </c>
      <c r="E170" s="24">
        <v>814</v>
      </c>
      <c r="F170" s="24">
        <f t="shared" si="25"/>
        <v>895.40000000000009</v>
      </c>
      <c r="G170" s="61">
        <f t="shared" ref="G170:G178" si="34">G169</f>
        <v>31260</v>
      </c>
      <c r="H170" s="62">
        <f t="shared" si="26"/>
        <v>25445640</v>
      </c>
      <c r="I170" s="62">
        <f t="shared" si="27"/>
        <v>29262486</v>
      </c>
      <c r="J170" s="66">
        <f t="shared" si="28"/>
        <v>73000</v>
      </c>
      <c r="K170" s="70">
        <f t="shared" si="29"/>
        <v>2686200.0000000005</v>
      </c>
      <c r="L170"/>
    </row>
    <row r="171" spans="1:12" s="1" customFormat="1" x14ac:dyDescent="0.25">
      <c r="A171" s="23">
        <v>170</v>
      </c>
      <c r="B171" s="26">
        <v>2403</v>
      </c>
      <c r="C171" s="27">
        <v>24</v>
      </c>
      <c r="D171" s="29" t="s">
        <v>26</v>
      </c>
      <c r="E171" s="24">
        <v>405</v>
      </c>
      <c r="F171" s="24">
        <f t="shared" si="25"/>
        <v>445.50000000000006</v>
      </c>
      <c r="G171" s="61">
        <f t="shared" si="34"/>
        <v>31260</v>
      </c>
      <c r="H171" s="62">
        <f t="shared" si="26"/>
        <v>12660300</v>
      </c>
      <c r="I171" s="62">
        <f t="shared" si="27"/>
        <v>14559345</v>
      </c>
      <c r="J171" s="66">
        <f t="shared" si="28"/>
        <v>36500</v>
      </c>
      <c r="K171" s="70">
        <f t="shared" si="29"/>
        <v>1336500.0000000002</v>
      </c>
      <c r="L171"/>
    </row>
    <row r="172" spans="1:12" s="1" customFormat="1" x14ac:dyDescent="0.25">
      <c r="A172" s="23">
        <v>171</v>
      </c>
      <c r="B172" s="26">
        <v>2404</v>
      </c>
      <c r="C172" s="27">
        <v>24</v>
      </c>
      <c r="D172" s="24" t="s">
        <v>25</v>
      </c>
      <c r="E172" s="24">
        <v>626</v>
      </c>
      <c r="F172" s="24">
        <f t="shared" si="25"/>
        <v>688.6</v>
      </c>
      <c r="G172" s="61">
        <f t="shared" si="34"/>
        <v>31260</v>
      </c>
      <c r="H172" s="62">
        <f t="shared" si="26"/>
        <v>19568760</v>
      </c>
      <c r="I172" s="62">
        <f t="shared" si="27"/>
        <v>22504074</v>
      </c>
      <c r="J172" s="66">
        <f t="shared" si="28"/>
        <v>56500</v>
      </c>
      <c r="K172" s="70">
        <f t="shared" si="29"/>
        <v>2065800</v>
      </c>
      <c r="L172"/>
    </row>
    <row r="173" spans="1:12" s="1" customFormat="1" x14ac:dyDescent="0.25">
      <c r="A173" s="23">
        <v>172</v>
      </c>
      <c r="B173" s="26">
        <v>2405</v>
      </c>
      <c r="C173" s="27">
        <v>24</v>
      </c>
      <c r="D173" s="24" t="s">
        <v>25</v>
      </c>
      <c r="E173" s="24">
        <v>626</v>
      </c>
      <c r="F173" s="24">
        <f t="shared" si="25"/>
        <v>688.6</v>
      </c>
      <c r="G173" s="61">
        <f t="shared" si="34"/>
        <v>31260</v>
      </c>
      <c r="H173" s="62">
        <f t="shared" si="26"/>
        <v>19568760</v>
      </c>
      <c r="I173" s="62">
        <f t="shared" si="27"/>
        <v>22504074</v>
      </c>
      <c r="J173" s="66">
        <f t="shared" si="28"/>
        <v>56500</v>
      </c>
      <c r="K173" s="70">
        <f t="shared" si="29"/>
        <v>2065800</v>
      </c>
      <c r="L173"/>
    </row>
    <row r="174" spans="1:12" s="1" customFormat="1" x14ac:dyDescent="0.25">
      <c r="A174" s="23">
        <v>173</v>
      </c>
      <c r="B174" s="26">
        <v>2406</v>
      </c>
      <c r="C174" s="27">
        <v>24</v>
      </c>
      <c r="D174" s="24" t="s">
        <v>26</v>
      </c>
      <c r="E174" s="24">
        <v>405</v>
      </c>
      <c r="F174" s="24">
        <f t="shared" si="25"/>
        <v>445.50000000000006</v>
      </c>
      <c r="G174" s="61">
        <f t="shared" si="34"/>
        <v>31260</v>
      </c>
      <c r="H174" s="62">
        <f t="shared" si="26"/>
        <v>12660300</v>
      </c>
      <c r="I174" s="62">
        <f t="shared" si="27"/>
        <v>14559345</v>
      </c>
      <c r="J174" s="66">
        <f t="shared" si="28"/>
        <v>36500</v>
      </c>
      <c r="K174" s="70">
        <f t="shared" si="29"/>
        <v>1336500.0000000002</v>
      </c>
      <c r="L174"/>
    </row>
    <row r="175" spans="1:12" s="1" customFormat="1" x14ac:dyDescent="0.25">
      <c r="A175" s="23">
        <v>174</v>
      </c>
      <c r="B175" s="26">
        <v>2407</v>
      </c>
      <c r="C175" s="27">
        <v>24</v>
      </c>
      <c r="D175" s="24" t="s">
        <v>26</v>
      </c>
      <c r="E175" s="24">
        <v>405</v>
      </c>
      <c r="F175" s="24">
        <f t="shared" si="25"/>
        <v>445.50000000000006</v>
      </c>
      <c r="G175" s="61">
        <f t="shared" si="34"/>
        <v>31260</v>
      </c>
      <c r="H175" s="62">
        <f t="shared" si="26"/>
        <v>12660300</v>
      </c>
      <c r="I175" s="62">
        <f t="shared" si="27"/>
        <v>14559345</v>
      </c>
      <c r="J175" s="66">
        <f t="shared" si="28"/>
        <v>36500</v>
      </c>
      <c r="K175" s="70">
        <f t="shared" si="29"/>
        <v>1336500.0000000002</v>
      </c>
      <c r="L175"/>
    </row>
    <row r="176" spans="1:12" s="1" customFormat="1" x14ac:dyDescent="0.25">
      <c r="A176" s="23">
        <v>175</v>
      </c>
      <c r="B176" s="26">
        <v>2408</v>
      </c>
      <c r="C176" s="27">
        <v>24</v>
      </c>
      <c r="D176" s="24" t="s">
        <v>24</v>
      </c>
      <c r="E176" s="24">
        <v>812</v>
      </c>
      <c r="F176" s="24">
        <f t="shared" si="25"/>
        <v>893.2</v>
      </c>
      <c r="G176" s="61">
        <f t="shared" si="34"/>
        <v>31260</v>
      </c>
      <c r="H176" s="62">
        <f t="shared" si="26"/>
        <v>25383120</v>
      </c>
      <c r="I176" s="62">
        <f t="shared" si="27"/>
        <v>29190588</v>
      </c>
      <c r="J176" s="66">
        <f t="shared" si="28"/>
        <v>73000</v>
      </c>
      <c r="K176" s="70">
        <f t="shared" si="29"/>
        <v>2679600</v>
      </c>
      <c r="L176"/>
    </row>
    <row r="177" spans="1:12" s="1" customFormat="1" x14ac:dyDescent="0.25">
      <c r="A177" s="23">
        <v>176</v>
      </c>
      <c r="B177" s="26">
        <v>2409</v>
      </c>
      <c r="C177" s="27">
        <v>24</v>
      </c>
      <c r="D177" s="24" t="s">
        <v>24</v>
      </c>
      <c r="E177" s="24">
        <v>812</v>
      </c>
      <c r="F177" s="24">
        <f t="shared" si="25"/>
        <v>893.2</v>
      </c>
      <c r="G177" s="61">
        <f t="shared" si="34"/>
        <v>31260</v>
      </c>
      <c r="H177" s="62">
        <f t="shared" si="26"/>
        <v>25383120</v>
      </c>
      <c r="I177" s="62">
        <f t="shared" si="27"/>
        <v>29190588</v>
      </c>
      <c r="J177" s="66">
        <f t="shared" si="28"/>
        <v>73000</v>
      </c>
      <c r="K177" s="70">
        <f t="shared" si="29"/>
        <v>2679600</v>
      </c>
      <c r="L177"/>
    </row>
    <row r="178" spans="1:12" s="1" customFormat="1" x14ac:dyDescent="0.25">
      <c r="A178" s="23">
        <v>177</v>
      </c>
      <c r="B178" s="26">
        <v>2410</v>
      </c>
      <c r="C178" s="27">
        <v>24</v>
      </c>
      <c r="D178" s="24" t="s">
        <v>26</v>
      </c>
      <c r="E178" s="24">
        <v>405</v>
      </c>
      <c r="F178" s="24">
        <f t="shared" si="25"/>
        <v>445.50000000000006</v>
      </c>
      <c r="G178" s="61">
        <f t="shared" si="34"/>
        <v>31260</v>
      </c>
      <c r="H178" s="62">
        <f t="shared" si="26"/>
        <v>12660300</v>
      </c>
      <c r="I178" s="62">
        <f t="shared" si="27"/>
        <v>14559345</v>
      </c>
      <c r="J178" s="66">
        <f t="shared" si="28"/>
        <v>36500</v>
      </c>
      <c r="K178" s="70">
        <f t="shared" si="29"/>
        <v>1336500.0000000002</v>
      </c>
      <c r="L178"/>
    </row>
    <row r="179" spans="1:12" s="1" customFormat="1" x14ac:dyDescent="0.25">
      <c r="A179" s="23">
        <v>178</v>
      </c>
      <c r="B179" s="26">
        <v>2501</v>
      </c>
      <c r="C179" s="27">
        <v>25</v>
      </c>
      <c r="D179" s="24" t="s">
        <v>24</v>
      </c>
      <c r="E179" s="24">
        <v>814</v>
      </c>
      <c r="F179" s="24">
        <f t="shared" si="25"/>
        <v>895.40000000000009</v>
      </c>
      <c r="G179" s="61">
        <f>G177+80</f>
        <v>31340</v>
      </c>
      <c r="H179" s="62">
        <f t="shared" si="26"/>
        <v>25510760</v>
      </c>
      <c r="I179" s="62">
        <f t="shared" si="27"/>
        <v>29337374</v>
      </c>
      <c r="J179" s="66">
        <f t="shared" si="28"/>
        <v>73500</v>
      </c>
      <c r="K179" s="70">
        <f t="shared" si="29"/>
        <v>2686200.0000000005</v>
      </c>
      <c r="L179"/>
    </row>
    <row r="180" spans="1:12" s="1" customFormat="1" x14ac:dyDescent="0.25">
      <c r="A180" s="23">
        <v>179</v>
      </c>
      <c r="B180" s="26">
        <v>2502</v>
      </c>
      <c r="C180" s="27">
        <v>25</v>
      </c>
      <c r="D180" s="24" t="s">
        <v>24</v>
      </c>
      <c r="E180" s="24">
        <v>814</v>
      </c>
      <c r="F180" s="24">
        <f t="shared" si="25"/>
        <v>895.40000000000009</v>
      </c>
      <c r="G180" s="61">
        <f t="shared" ref="G180:G188" si="35">G179</f>
        <v>31340</v>
      </c>
      <c r="H180" s="62">
        <f t="shared" si="26"/>
        <v>25510760</v>
      </c>
      <c r="I180" s="62">
        <f t="shared" si="27"/>
        <v>29337374</v>
      </c>
      <c r="J180" s="66">
        <f t="shared" si="28"/>
        <v>73500</v>
      </c>
      <c r="K180" s="70">
        <f t="shared" si="29"/>
        <v>2686200.0000000005</v>
      </c>
      <c r="L180"/>
    </row>
    <row r="181" spans="1:12" s="1" customFormat="1" x14ac:dyDescent="0.25">
      <c r="A181" s="23">
        <v>180</v>
      </c>
      <c r="B181" s="26">
        <v>2503</v>
      </c>
      <c r="C181" s="27">
        <v>25</v>
      </c>
      <c r="D181" s="29" t="s">
        <v>26</v>
      </c>
      <c r="E181" s="24">
        <v>405</v>
      </c>
      <c r="F181" s="24">
        <f t="shared" si="25"/>
        <v>445.50000000000006</v>
      </c>
      <c r="G181" s="61">
        <f t="shared" si="35"/>
        <v>31340</v>
      </c>
      <c r="H181" s="62">
        <f t="shared" si="26"/>
        <v>12692700</v>
      </c>
      <c r="I181" s="62">
        <f t="shared" si="27"/>
        <v>14596605</v>
      </c>
      <c r="J181" s="66">
        <f t="shared" si="28"/>
        <v>36500</v>
      </c>
      <c r="K181" s="70">
        <f t="shared" si="29"/>
        <v>1336500.0000000002</v>
      </c>
      <c r="L181"/>
    </row>
    <row r="182" spans="1:12" s="1" customFormat="1" x14ac:dyDescent="0.25">
      <c r="A182" s="23">
        <v>181</v>
      </c>
      <c r="B182" s="26">
        <v>2504</v>
      </c>
      <c r="C182" s="27">
        <v>25</v>
      </c>
      <c r="D182" s="24" t="s">
        <v>25</v>
      </c>
      <c r="E182" s="24">
        <v>626</v>
      </c>
      <c r="F182" s="24">
        <f t="shared" si="25"/>
        <v>688.6</v>
      </c>
      <c r="G182" s="61">
        <f t="shared" si="35"/>
        <v>31340</v>
      </c>
      <c r="H182" s="62">
        <f t="shared" si="26"/>
        <v>19618840</v>
      </c>
      <c r="I182" s="62">
        <f t="shared" si="27"/>
        <v>22561666</v>
      </c>
      <c r="J182" s="66">
        <f t="shared" si="28"/>
        <v>56500</v>
      </c>
      <c r="K182" s="70">
        <f t="shared" si="29"/>
        <v>2065800</v>
      </c>
      <c r="L182"/>
    </row>
    <row r="183" spans="1:12" s="1" customFormat="1" x14ac:dyDescent="0.25">
      <c r="A183" s="23">
        <v>182</v>
      </c>
      <c r="B183" s="26">
        <v>2505</v>
      </c>
      <c r="C183" s="27">
        <v>25</v>
      </c>
      <c r="D183" s="24" t="s">
        <v>25</v>
      </c>
      <c r="E183" s="24">
        <v>626</v>
      </c>
      <c r="F183" s="24">
        <f t="shared" si="25"/>
        <v>688.6</v>
      </c>
      <c r="G183" s="61">
        <f t="shared" si="35"/>
        <v>31340</v>
      </c>
      <c r="H183" s="62">
        <f t="shared" si="26"/>
        <v>19618840</v>
      </c>
      <c r="I183" s="62">
        <f t="shared" si="27"/>
        <v>22561666</v>
      </c>
      <c r="J183" s="66">
        <f t="shared" si="28"/>
        <v>56500</v>
      </c>
      <c r="K183" s="70">
        <f t="shared" si="29"/>
        <v>2065800</v>
      </c>
      <c r="L183"/>
    </row>
    <row r="184" spans="1:12" s="1" customFormat="1" x14ac:dyDescent="0.25">
      <c r="A184" s="23">
        <v>183</v>
      </c>
      <c r="B184" s="26">
        <v>2506</v>
      </c>
      <c r="C184" s="27">
        <v>25</v>
      </c>
      <c r="D184" s="24" t="s">
        <v>26</v>
      </c>
      <c r="E184" s="24">
        <v>405</v>
      </c>
      <c r="F184" s="24">
        <f t="shared" si="25"/>
        <v>445.50000000000006</v>
      </c>
      <c r="G184" s="61">
        <f t="shared" si="35"/>
        <v>31340</v>
      </c>
      <c r="H184" s="62">
        <f t="shared" si="26"/>
        <v>12692700</v>
      </c>
      <c r="I184" s="62">
        <f t="shared" si="27"/>
        <v>14596605</v>
      </c>
      <c r="J184" s="66">
        <f t="shared" si="28"/>
        <v>36500</v>
      </c>
      <c r="K184" s="70">
        <f t="shared" si="29"/>
        <v>1336500.0000000002</v>
      </c>
      <c r="L184"/>
    </row>
    <row r="185" spans="1:12" s="1" customFormat="1" x14ac:dyDescent="0.25">
      <c r="A185" s="23">
        <v>184</v>
      </c>
      <c r="B185" s="26">
        <v>2507</v>
      </c>
      <c r="C185" s="27">
        <v>25</v>
      </c>
      <c r="D185" s="24" t="s">
        <v>26</v>
      </c>
      <c r="E185" s="24">
        <v>405</v>
      </c>
      <c r="F185" s="24">
        <f t="shared" si="25"/>
        <v>445.50000000000006</v>
      </c>
      <c r="G185" s="61">
        <f t="shared" si="35"/>
        <v>31340</v>
      </c>
      <c r="H185" s="62">
        <f t="shared" si="26"/>
        <v>12692700</v>
      </c>
      <c r="I185" s="62">
        <f t="shared" si="27"/>
        <v>14596605</v>
      </c>
      <c r="J185" s="66">
        <f t="shared" si="28"/>
        <v>36500</v>
      </c>
      <c r="K185" s="70">
        <f t="shared" si="29"/>
        <v>1336500.0000000002</v>
      </c>
      <c r="L185"/>
    </row>
    <row r="186" spans="1:12" s="1" customFormat="1" x14ac:dyDescent="0.25">
      <c r="A186" s="23">
        <v>185</v>
      </c>
      <c r="B186" s="26">
        <v>2508</v>
      </c>
      <c r="C186" s="27">
        <v>25</v>
      </c>
      <c r="D186" s="24" t="s">
        <v>24</v>
      </c>
      <c r="E186" s="24">
        <v>812</v>
      </c>
      <c r="F186" s="24">
        <f t="shared" si="25"/>
        <v>893.2</v>
      </c>
      <c r="G186" s="61">
        <f t="shared" si="35"/>
        <v>31340</v>
      </c>
      <c r="H186" s="62">
        <f t="shared" si="26"/>
        <v>25448080</v>
      </c>
      <c r="I186" s="62">
        <f t="shared" si="27"/>
        <v>29265292</v>
      </c>
      <c r="J186" s="66">
        <f t="shared" si="28"/>
        <v>73000</v>
      </c>
      <c r="K186" s="70">
        <f t="shared" si="29"/>
        <v>2679600</v>
      </c>
      <c r="L186"/>
    </row>
    <row r="187" spans="1:12" s="1" customFormat="1" x14ac:dyDescent="0.25">
      <c r="A187" s="23">
        <v>186</v>
      </c>
      <c r="B187" s="26">
        <v>2509</v>
      </c>
      <c r="C187" s="27">
        <v>25</v>
      </c>
      <c r="D187" s="24" t="s">
        <v>24</v>
      </c>
      <c r="E187" s="24">
        <v>812</v>
      </c>
      <c r="F187" s="24">
        <f t="shared" si="25"/>
        <v>893.2</v>
      </c>
      <c r="G187" s="61">
        <f t="shared" si="35"/>
        <v>31340</v>
      </c>
      <c r="H187" s="62">
        <f t="shared" si="26"/>
        <v>25448080</v>
      </c>
      <c r="I187" s="62">
        <f t="shared" si="27"/>
        <v>29265292</v>
      </c>
      <c r="J187" s="66">
        <f t="shared" si="28"/>
        <v>73000</v>
      </c>
      <c r="K187" s="70">
        <f t="shared" si="29"/>
        <v>2679600</v>
      </c>
      <c r="L187"/>
    </row>
    <row r="188" spans="1:12" s="1" customFormat="1" x14ac:dyDescent="0.25">
      <c r="A188" s="23">
        <v>187</v>
      </c>
      <c r="B188" s="26">
        <v>2510</v>
      </c>
      <c r="C188" s="27">
        <v>25</v>
      </c>
      <c r="D188" s="24" t="s">
        <v>26</v>
      </c>
      <c r="E188" s="24">
        <v>405</v>
      </c>
      <c r="F188" s="24">
        <f t="shared" si="25"/>
        <v>445.50000000000006</v>
      </c>
      <c r="G188" s="61">
        <f t="shared" si="35"/>
        <v>31340</v>
      </c>
      <c r="H188" s="62">
        <f t="shared" si="26"/>
        <v>12692700</v>
      </c>
      <c r="I188" s="62">
        <f t="shared" si="27"/>
        <v>14596605</v>
      </c>
      <c r="J188" s="66">
        <f t="shared" si="28"/>
        <v>36500</v>
      </c>
      <c r="K188" s="70">
        <f t="shared" si="29"/>
        <v>1336500.0000000002</v>
      </c>
      <c r="L188"/>
    </row>
    <row r="189" spans="1:12" s="1" customFormat="1" x14ac:dyDescent="0.25">
      <c r="A189" s="23">
        <v>188</v>
      </c>
      <c r="B189" s="26">
        <v>2601</v>
      </c>
      <c r="C189" s="27">
        <v>26</v>
      </c>
      <c r="D189" s="24" t="s">
        <v>24</v>
      </c>
      <c r="E189" s="24">
        <v>814</v>
      </c>
      <c r="F189" s="24">
        <f t="shared" ref="F189:F249" si="36">E189*1.1</f>
        <v>895.40000000000009</v>
      </c>
      <c r="G189" s="61">
        <f>G187+80</f>
        <v>31420</v>
      </c>
      <c r="H189" s="62">
        <f t="shared" si="26"/>
        <v>25575880</v>
      </c>
      <c r="I189" s="62">
        <f t="shared" si="27"/>
        <v>29412262</v>
      </c>
      <c r="J189" s="66">
        <f t="shared" si="28"/>
        <v>73500</v>
      </c>
      <c r="K189" s="70">
        <f t="shared" si="29"/>
        <v>2686200.0000000005</v>
      </c>
      <c r="L189"/>
    </row>
    <row r="190" spans="1:12" s="1" customFormat="1" x14ac:dyDescent="0.25">
      <c r="A190" s="23">
        <v>189</v>
      </c>
      <c r="B190" s="26">
        <v>2602</v>
      </c>
      <c r="C190" s="27">
        <v>26</v>
      </c>
      <c r="D190" s="24" t="s">
        <v>24</v>
      </c>
      <c r="E190" s="24">
        <v>814</v>
      </c>
      <c r="F190" s="24">
        <f t="shared" si="36"/>
        <v>895.40000000000009</v>
      </c>
      <c r="G190" s="61">
        <f t="shared" ref="G190:G198" si="37">G189</f>
        <v>31420</v>
      </c>
      <c r="H190" s="62">
        <f t="shared" si="26"/>
        <v>25575880</v>
      </c>
      <c r="I190" s="62">
        <f t="shared" si="27"/>
        <v>29412262</v>
      </c>
      <c r="J190" s="66">
        <f t="shared" si="28"/>
        <v>73500</v>
      </c>
      <c r="K190" s="70">
        <f t="shared" si="29"/>
        <v>2686200.0000000005</v>
      </c>
      <c r="L190"/>
    </row>
    <row r="191" spans="1:12" s="1" customFormat="1" x14ac:dyDescent="0.25">
      <c r="A191" s="23">
        <v>190</v>
      </c>
      <c r="B191" s="26">
        <v>2603</v>
      </c>
      <c r="C191" s="27">
        <v>26</v>
      </c>
      <c r="D191" s="29" t="s">
        <v>26</v>
      </c>
      <c r="E191" s="24">
        <v>405</v>
      </c>
      <c r="F191" s="24">
        <f t="shared" si="36"/>
        <v>445.50000000000006</v>
      </c>
      <c r="G191" s="61">
        <f t="shared" si="37"/>
        <v>31420</v>
      </c>
      <c r="H191" s="62">
        <f t="shared" si="26"/>
        <v>12725100</v>
      </c>
      <c r="I191" s="62">
        <f t="shared" si="27"/>
        <v>14633865</v>
      </c>
      <c r="J191" s="66">
        <f t="shared" si="28"/>
        <v>36500</v>
      </c>
      <c r="K191" s="70">
        <f t="shared" si="29"/>
        <v>1336500.0000000002</v>
      </c>
      <c r="L191"/>
    </row>
    <row r="192" spans="1:12" s="1" customFormat="1" x14ac:dyDescent="0.25">
      <c r="A192" s="23">
        <v>191</v>
      </c>
      <c r="B192" s="26">
        <v>2604</v>
      </c>
      <c r="C192" s="27">
        <v>26</v>
      </c>
      <c r="D192" s="24" t="s">
        <v>25</v>
      </c>
      <c r="E192" s="24">
        <v>626</v>
      </c>
      <c r="F192" s="24">
        <f t="shared" si="36"/>
        <v>688.6</v>
      </c>
      <c r="G192" s="61">
        <f t="shared" si="37"/>
        <v>31420</v>
      </c>
      <c r="H192" s="62">
        <f t="shared" si="26"/>
        <v>19668920</v>
      </c>
      <c r="I192" s="62">
        <f t="shared" si="27"/>
        <v>22619258</v>
      </c>
      <c r="J192" s="66">
        <f t="shared" si="28"/>
        <v>56500</v>
      </c>
      <c r="K192" s="70">
        <f t="shared" si="29"/>
        <v>2065800</v>
      </c>
      <c r="L192"/>
    </row>
    <row r="193" spans="1:12" s="1" customFormat="1" x14ac:dyDescent="0.25">
      <c r="A193" s="23">
        <v>192</v>
      </c>
      <c r="B193" s="26">
        <v>2605</v>
      </c>
      <c r="C193" s="27">
        <v>26</v>
      </c>
      <c r="D193" s="24" t="s">
        <v>25</v>
      </c>
      <c r="E193" s="24">
        <v>626</v>
      </c>
      <c r="F193" s="24">
        <f t="shared" si="36"/>
        <v>688.6</v>
      </c>
      <c r="G193" s="61">
        <f t="shared" si="37"/>
        <v>31420</v>
      </c>
      <c r="H193" s="62">
        <f t="shared" si="26"/>
        <v>19668920</v>
      </c>
      <c r="I193" s="62">
        <f t="shared" si="27"/>
        <v>22619258</v>
      </c>
      <c r="J193" s="66">
        <f t="shared" si="28"/>
        <v>56500</v>
      </c>
      <c r="K193" s="70">
        <f t="shared" si="29"/>
        <v>2065800</v>
      </c>
      <c r="L193"/>
    </row>
    <row r="194" spans="1:12" s="1" customFormat="1" x14ac:dyDescent="0.25">
      <c r="A194" s="23">
        <v>193</v>
      </c>
      <c r="B194" s="26">
        <v>2606</v>
      </c>
      <c r="C194" s="27">
        <v>26</v>
      </c>
      <c r="D194" s="24" t="s">
        <v>26</v>
      </c>
      <c r="E194" s="24">
        <v>405</v>
      </c>
      <c r="F194" s="24">
        <f t="shared" si="36"/>
        <v>445.50000000000006</v>
      </c>
      <c r="G194" s="61">
        <f t="shared" si="37"/>
        <v>31420</v>
      </c>
      <c r="H194" s="62">
        <f t="shared" si="26"/>
        <v>12725100</v>
      </c>
      <c r="I194" s="62">
        <f t="shared" si="27"/>
        <v>14633865</v>
      </c>
      <c r="J194" s="66">
        <f t="shared" si="28"/>
        <v>36500</v>
      </c>
      <c r="K194" s="70">
        <f t="shared" si="29"/>
        <v>1336500.0000000002</v>
      </c>
      <c r="L194"/>
    </row>
    <row r="195" spans="1:12" s="1" customFormat="1" x14ac:dyDescent="0.25">
      <c r="A195" s="23">
        <v>194</v>
      </c>
      <c r="B195" s="26">
        <v>2607</v>
      </c>
      <c r="C195" s="27">
        <v>26</v>
      </c>
      <c r="D195" s="24" t="s">
        <v>26</v>
      </c>
      <c r="E195" s="24">
        <v>405</v>
      </c>
      <c r="F195" s="24">
        <f t="shared" si="36"/>
        <v>445.50000000000006</v>
      </c>
      <c r="G195" s="61">
        <f t="shared" si="37"/>
        <v>31420</v>
      </c>
      <c r="H195" s="62">
        <f t="shared" ref="H195:H258" si="38">E195*G195</f>
        <v>12725100</v>
      </c>
      <c r="I195" s="62">
        <f t="shared" ref="I195:I258" si="39">ROUND(H195*1.15,0)</f>
        <v>14633865</v>
      </c>
      <c r="J195" s="66">
        <f t="shared" ref="J195:J258" si="40">MROUND((I195*0.03/12),500)</f>
        <v>36500</v>
      </c>
      <c r="K195" s="70">
        <f t="shared" ref="K195:K258" si="41">F195*3000</f>
        <v>1336500.0000000002</v>
      </c>
      <c r="L195"/>
    </row>
    <row r="196" spans="1:12" s="1" customFormat="1" x14ac:dyDescent="0.25">
      <c r="A196" s="23">
        <v>195</v>
      </c>
      <c r="B196" s="26">
        <v>2608</v>
      </c>
      <c r="C196" s="27">
        <v>26</v>
      </c>
      <c r="D196" s="24" t="s">
        <v>24</v>
      </c>
      <c r="E196" s="24">
        <v>812</v>
      </c>
      <c r="F196" s="24">
        <f t="shared" si="36"/>
        <v>893.2</v>
      </c>
      <c r="G196" s="61">
        <f t="shared" si="37"/>
        <v>31420</v>
      </c>
      <c r="H196" s="62">
        <f t="shared" si="38"/>
        <v>25513040</v>
      </c>
      <c r="I196" s="62">
        <f t="shared" si="39"/>
        <v>29339996</v>
      </c>
      <c r="J196" s="66">
        <f t="shared" si="40"/>
        <v>73500</v>
      </c>
      <c r="K196" s="70">
        <f t="shared" si="41"/>
        <v>2679600</v>
      </c>
      <c r="L196"/>
    </row>
    <row r="197" spans="1:12" s="1" customFormat="1" x14ac:dyDescent="0.25">
      <c r="A197" s="23">
        <v>196</v>
      </c>
      <c r="B197" s="26">
        <v>2609</v>
      </c>
      <c r="C197" s="27">
        <v>26</v>
      </c>
      <c r="D197" s="24" t="s">
        <v>24</v>
      </c>
      <c r="E197" s="24">
        <v>812</v>
      </c>
      <c r="F197" s="24">
        <f t="shared" si="36"/>
        <v>893.2</v>
      </c>
      <c r="G197" s="61">
        <f t="shared" si="37"/>
        <v>31420</v>
      </c>
      <c r="H197" s="62">
        <f t="shared" si="38"/>
        <v>25513040</v>
      </c>
      <c r="I197" s="62">
        <f t="shared" si="39"/>
        <v>29339996</v>
      </c>
      <c r="J197" s="66">
        <f t="shared" si="40"/>
        <v>73500</v>
      </c>
      <c r="K197" s="70">
        <f t="shared" si="41"/>
        <v>2679600</v>
      </c>
      <c r="L197"/>
    </row>
    <row r="198" spans="1:12" s="1" customFormat="1" x14ac:dyDescent="0.25">
      <c r="A198" s="23">
        <v>197</v>
      </c>
      <c r="B198" s="26">
        <v>2610</v>
      </c>
      <c r="C198" s="27">
        <v>26</v>
      </c>
      <c r="D198" s="24" t="s">
        <v>26</v>
      </c>
      <c r="E198" s="24">
        <v>405</v>
      </c>
      <c r="F198" s="24">
        <f t="shared" si="36"/>
        <v>445.50000000000006</v>
      </c>
      <c r="G198" s="61">
        <f t="shared" si="37"/>
        <v>31420</v>
      </c>
      <c r="H198" s="62">
        <f t="shared" si="38"/>
        <v>12725100</v>
      </c>
      <c r="I198" s="62">
        <f t="shared" si="39"/>
        <v>14633865</v>
      </c>
      <c r="J198" s="66">
        <f t="shared" si="40"/>
        <v>36500</v>
      </c>
      <c r="K198" s="70">
        <f t="shared" si="41"/>
        <v>1336500.0000000002</v>
      </c>
      <c r="L198"/>
    </row>
    <row r="199" spans="1:12" s="1" customFormat="1" x14ac:dyDescent="0.25">
      <c r="A199" s="23">
        <v>198</v>
      </c>
      <c r="B199" s="26">
        <v>2701</v>
      </c>
      <c r="C199" s="27">
        <v>27</v>
      </c>
      <c r="D199" s="24" t="s">
        <v>24</v>
      </c>
      <c r="E199" s="24">
        <v>814</v>
      </c>
      <c r="F199" s="24">
        <f t="shared" si="36"/>
        <v>895.40000000000009</v>
      </c>
      <c r="G199" s="61">
        <f>G197+80</f>
        <v>31500</v>
      </c>
      <c r="H199" s="62">
        <f t="shared" si="38"/>
        <v>25641000</v>
      </c>
      <c r="I199" s="62">
        <f t="shared" si="39"/>
        <v>29487150</v>
      </c>
      <c r="J199" s="66">
        <f t="shared" si="40"/>
        <v>73500</v>
      </c>
      <c r="K199" s="70">
        <f t="shared" si="41"/>
        <v>2686200.0000000005</v>
      </c>
      <c r="L199"/>
    </row>
    <row r="200" spans="1:12" s="1" customFormat="1" x14ac:dyDescent="0.25">
      <c r="A200" s="23">
        <v>199</v>
      </c>
      <c r="B200" s="26">
        <v>2702</v>
      </c>
      <c r="C200" s="27">
        <v>27</v>
      </c>
      <c r="D200" s="24" t="s">
        <v>24</v>
      </c>
      <c r="E200" s="24">
        <v>814</v>
      </c>
      <c r="F200" s="24">
        <f t="shared" si="36"/>
        <v>895.40000000000009</v>
      </c>
      <c r="G200" s="61">
        <f t="shared" ref="G200:G208" si="42">G199</f>
        <v>31500</v>
      </c>
      <c r="H200" s="62">
        <f t="shared" si="38"/>
        <v>25641000</v>
      </c>
      <c r="I200" s="62">
        <f t="shared" si="39"/>
        <v>29487150</v>
      </c>
      <c r="J200" s="66">
        <f t="shared" si="40"/>
        <v>73500</v>
      </c>
      <c r="K200" s="70">
        <f t="shared" si="41"/>
        <v>2686200.0000000005</v>
      </c>
      <c r="L200"/>
    </row>
    <row r="201" spans="1:12" s="1" customFormat="1" x14ac:dyDescent="0.25">
      <c r="A201" s="23">
        <v>200</v>
      </c>
      <c r="B201" s="26">
        <v>2703</v>
      </c>
      <c r="C201" s="27">
        <v>27</v>
      </c>
      <c r="D201" s="29" t="s">
        <v>26</v>
      </c>
      <c r="E201" s="24">
        <v>405</v>
      </c>
      <c r="F201" s="24">
        <f t="shared" si="36"/>
        <v>445.50000000000006</v>
      </c>
      <c r="G201" s="61">
        <f t="shared" si="42"/>
        <v>31500</v>
      </c>
      <c r="H201" s="62">
        <f t="shared" si="38"/>
        <v>12757500</v>
      </c>
      <c r="I201" s="62">
        <f t="shared" si="39"/>
        <v>14671125</v>
      </c>
      <c r="J201" s="66">
        <f t="shared" si="40"/>
        <v>36500</v>
      </c>
      <c r="K201" s="70">
        <f t="shared" si="41"/>
        <v>1336500.0000000002</v>
      </c>
      <c r="L201"/>
    </row>
    <row r="202" spans="1:12" s="1" customFormat="1" x14ac:dyDescent="0.25">
      <c r="A202" s="23">
        <v>201</v>
      </c>
      <c r="B202" s="26">
        <v>2704</v>
      </c>
      <c r="C202" s="27">
        <v>27</v>
      </c>
      <c r="D202" s="24" t="s">
        <v>25</v>
      </c>
      <c r="E202" s="24">
        <v>626</v>
      </c>
      <c r="F202" s="24">
        <f t="shared" si="36"/>
        <v>688.6</v>
      </c>
      <c r="G202" s="61">
        <f t="shared" si="42"/>
        <v>31500</v>
      </c>
      <c r="H202" s="62">
        <f t="shared" si="38"/>
        <v>19719000</v>
      </c>
      <c r="I202" s="62">
        <f t="shared" si="39"/>
        <v>22676850</v>
      </c>
      <c r="J202" s="66">
        <f t="shared" si="40"/>
        <v>56500</v>
      </c>
      <c r="K202" s="70">
        <f t="shared" si="41"/>
        <v>2065800</v>
      </c>
      <c r="L202"/>
    </row>
    <row r="203" spans="1:12" s="1" customFormat="1" x14ac:dyDescent="0.25">
      <c r="A203" s="23">
        <v>202</v>
      </c>
      <c r="B203" s="26">
        <v>2705</v>
      </c>
      <c r="C203" s="27">
        <v>27</v>
      </c>
      <c r="D203" s="24" t="s">
        <v>25</v>
      </c>
      <c r="E203" s="24">
        <v>626</v>
      </c>
      <c r="F203" s="24">
        <f t="shared" si="36"/>
        <v>688.6</v>
      </c>
      <c r="G203" s="61">
        <f t="shared" si="42"/>
        <v>31500</v>
      </c>
      <c r="H203" s="62">
        <f t="shared" si="38"/>
        <v>19719000</v>
      </c>
      <c r="I203" s="62">
        <f t="shared" si="39"/>
        <v>22676850</v>
      </c>
      <c r="J203" s="66">
        <f t="shared" si="40"/>
        <v>56500</v>
      </c>
      <c r="K203" s="70">
        <f t="shared" si="41"/>
        <v>2065800</v>
      </c>
      <c r="L203"/>
    </row>
    <row r="204" spans="1:12" s="1" customFormat="1" x14ac:dyDescent="0.25">
      <c r="A204" s="23">
        <v>203</v>
      </c>
      <c r="B204" s="26">
        <v>2706</v>
      </c>
      <c r="C204" s="27">
        <v>27</v>
      </c>
      <c r="D204" s="24" t="s">
        <v>26</v>
      </c>
      <c r="E204" s="24">
        <v>405</v>
      </c>
      <c r="F204" s="24">
        <f t="shared" si="36"/>
        <v>445.50000000000006</v>
      </c>
      <c r="G204" s="61">
        <f t="shared" si="42"/>
        <v>31500</v>
      </c>
      <c r="H204" s="62">
        <f t="shared" si="38"/>
        <v>12757500</v>
      </c>
      <c r="I204" s="62">
        <f t="shared" si="39"/>
        <v>14671125</v>
      </c>
      <c r="J204" s="66">
        <f t="shared" si="40"/>
        <v>36500</v>
      </c>
      <c r="K204" s="70">
        <f t="shared" si="41"/>
        <v>1336500.0000000002</v>
      </c>
      <c r="L204"/>
    </row>
    <row r="205" spans="1:12" s="1" customFormat="1" x14ac:dyDescent="0.25">
      <c r="A205" s="23">
        <v>204</v>
      </c>
      <c r="B205" s="26">
        <v>2707</v>
      </c>
      <c r="C205" s="27">
        <v>27</v>
      </c>
      <c r="D205" s="24" t="s">
        <v>26</v>
      </c>
      <c r="E205" s="24">
        <v>405</v>
      </c>
      <c r="F205" s="24">
        <f t="shared" si="36"/>
        <v>445.50000000000006</v>
      </c>
      <c r="G205" s="61">
        <f t="shared" si="42"/>
        <v>31500</v>
      </c>
      <c r="H205" s="62">
        <f t="shared" si="38"/>
        <v>12757500</v>
      </c>
      <c r="I205" s="62">
        <f t="shared" si="39"/>
        <v>14671125</v>
      </c>
      <c r="J205" s="66">
        <f t="shared" si="40"/>
        <v>36500</v>
      </c>
      <c r="K205" s="70">
        <f t="shared" si="41"/>
        <v>1336500.0000000002</v>
      </c>
      <c r="L205"/>
    </row>
    <row r="206" spans="1:12" s="1" customFormat="1" x14ac:dyDescent="0.25">
      <c r="A206" s="23">
        <v>205</v>
      </c>
      <c r="B206" s="26">
        <v>2708</v>
      </c>
      <c r="C206" s="27">
        <v>27</v>
      </c>
      <c r="D206" s="24" t="s">
        <v>24</v>
      </c>
      <c r="E206" s="24">
        <v>812</v>
      </c>
      <c r="F206" s="24">
        <f t="shared" si="36"/>
        <v>893.2</v>
      </c>
      <c r="G206" s="61">
        <f t="shared" si="42"/>
        <v>31500</v>
      </c>
      <c r="H206" s="62">
        <f t="shared" si="38"/>
        <v>25578000</v>
      </c>
      <c r="I206" s="62">
        <f t="shared" si="39"/>
        <v>29414700</v>
      </c>
      <c r="J206" s="66">
        <f t="shared" si="40"/>
        <v>73500</v>
      </c>
      <c r="K206" s="70">
        <f t="shared" si="41"/>
        <v>2679600</v>
      </c>
      <c r="L206"/>
    </row>
    <row r="207" spans="1:12" s="1" customFormat="1" x14ac:dyDescent="0.25">
      <c r="A207" s="23">
        <v>206</v>
      </c>
      <c r="B207" s="26">
        <v>2709</v>
      </c>
      <c r="C207" s="27">
        <v>27</v>
      </c>
      <c r="D207" s="24" t="s">
        <v>24</v>
      </c>
      <c r="E207" s="24">
        <v>812</v>
      </c>
      <c r="F207" s="24">
        <f t="shared" si="36"/>
        <v>893.2</v>
      </c>
      <c r="G207" s="61">
        <f t="shared" si="42"/>
        <v>31500</v>
      </c>
      <c r="H207" s="62">
        <f t="shared" si="38"/>
        <v>25578000</v>
      </c>
      <c r="I207" s="62">
        <f t="shared" si="39"/>
        <v>29414700</v>
      </c>
      <c r="J207" s="66">
        <f t="shared" si="40"/>
        <v>73500</v>
      </c>
      <c r="K207" s="70">
        <f t="shared" si="41"/>
        <v>2679600</v>
      </c>
      <c r="L207"/>
    </row>
    <row r="208" spans="1:12" s="1" customFormat="1" x14ac:dyDescent="0.25">
      <c r="A208" s="23">
        <v>207</v>
      </c>
      <c r="B208" s="26">
        <v>2710</v>
      </c>
      <c r="C208" s="27">
        <v>27</v>
      </c>
      <c r="D208" s="24" t="s">
        <v>26</v>
      </c>
      <c r="E208" s="24">
        <v>405</v>
      </c>
      <c r="F208" s="24">
        <f t="shared" si="36"/>
        <v>445.50000000000006</v>
      </c>
      <c r="G208" s="61">
        <f t="shared" si="42"/>
        <v>31500</v>
      </c>
      <c r="H208" s="62">
        <f t="shared" si="38"/>
        <v>12757500</v>
      </c>
      <c r="I208" s="62">
        <f t="shared" si="39"/>
        <v>14671125</v>
      </c>
      <c r="J208" s="66">
        <f t="shared" si="40"/>
        <v>36500</v>
      </c>
      <c r="K208" s="70">
        <f t="shared" si="41"/>
        <v>1336500.0000000002</v>
      </c>
      <c r="L208"/>
    </row>
    <row r="209" spans="1:12" s="1" customFormat="1" x14ac:dyDescent="0.25">
      <c r="A209" s="23">
        <v>208</v>
      </c>
      <c r="B209" s="26">
        <v>2801</v>
      </c>
      <c r="C209" s="27">
        <v>28</v>
      </c>
      <c r="D209" s="24" t="s">
        <v>24</v>
      </c>
      <c r="E209" s="24">
        <v>814</v>
      </c>
      <c r="F209" s="24">
        <f t="shared" si="36"/>
        <v>895.40000000000009</v>
      </c>
      <c r="G209" s="61">
        <f>G207+80</f>
        <v>31580</v>
      </c>
      <c r="H209" s="62">
        <f t="shared" si="38"/>
        <v>25706120</v>
      </c>
      <c r="I209" s="62">
        <f t="shared" si="39"/>
        <v>29562038</v>
      </c>
      <c r="J209" s="66">
        <f t="shared" si="40"/>
        <v>74000</v>
      </c>
      <c r="K209" s="70">
        <f t="shared" si="41"/>
        <v>2686200.0000000005</v>
      </c>
      <c r="L209"/>
    </row>
    <row r="210" spans="1:12" s="1" customFormat="1" x14ac:dyDescent="0.25">
      <c r="A210" s="23">
        <v>209</v>
      </c>
      <c r="B210" s="26">
        <v>2802</v>
      </c>
      <c r="C210" s="27">
        <v>28</v>
      </c>
      <c r="D210" s="24" t="s">
        <v>24</v>
      </c>
      <c r="E210" s="24">
        <v>814</v>
      </c>
      <c r="F210" s="24">
        <f t="shared" si="36"/>
        <v>895.40000000000009</v>
      </c>
      <c r="G210" s="61">
        <f t="shared" ref="G210:G218" si="43">G209</f>
        <v>31580</v>
      </c>
      <c r="H210" s="62">
        <f t="shared" si="38"/>
        <v>25706120</v>
      </c>
      <c r="I210" s="62">
        <f t="shared" si="39"/>
        <v>29562038</v>
      </c>
      <c r="J210" s="66">
        <f t="shared" si="40"/>
        <v>74000</v>
      </c>
      <c r="K210" s="70">
        <f t="shared" si="41"/>
        <v>2686200.0000000005</v>
      </c>
      <c r="L210"/>
    </row>
    <row r="211" spans="1:12" s="1" customFormat="1" x14ac:dyDescent="0.25">
      <c r="A211" s="23">
        <v>210</v>
      </c>
      <c r="B211" s="26">
        <v>2803</v>
      </c>
      <c r="C211" s="27">
        <v>28</v>
      </c>
      <c r="D211" s="29" t="s">
        <v>26</v>
      </c>
      <c r="E211" s="24">
        <v>405</v>
      </c>
      <c r="F211" s="24">
        <f t="shared" si="36"/>
        <v>445.50000000000006</v>
      </c>
      <c r="G211" s="61">
        <f t="shared" si="43"/>
        <v>31580</v>
      </c>
      <c r="H211" s="62">
        <f t="shared" si="38"/>
        <v>12789900</v>
      </c>
      <c r="I211" s="62">
        <f t="shared" si="39"/>
        <v>14708385</v>
      </c>
      <c r="J211" s="66">
        <f t="shared" si="40"/>
        <v>37000</v>
      </c>
      <c r="K211" s="70">
        <f t="shared" si="41"/>
        <v>1336500.0000000002</v>
      </c>
      <c r="L211"/>
    </row>
    <row r="212" spans="1:12" s="1" customFormat="1" x14ac:dyDescent="0.25">
      <c r="A212" s="23">
        <v>211</v>
      </c>
      <c r="B212" s="26">
        <v>2804</v>
      </c>
      <c r="C212" s="27">
        <v>28</v>
      </c>
      <c r="D212" s="24" t="s">
        <v>25</v>
      </c>
      <c r="E212" s="24">
        <v>626</v>
      </c>
      <c r="F212" s="24">
        <f t="shared" si="36"/>
        <v>688.6</v>
      </c>
      <c r="G212" s="61">
        <f t="shared" si="43"/>
        <v>31580</v>
      </c>
      <c r="H212" s="62">
        <f t="shared" si="38"/>
        <v>19769080</v>
      </c>
      <c r="I212" s="62">
        <f t="shared" si="39"/>
        <v>22734442</v>
      </c>
      <c r="J212" s="66">
        <f t="shared" si="40"/>
        <v>57000</v>
      </c>
      <c r="K212" s="70">
        <f t="shared" si="41"/>
        <v>2065800</v>
      </c>
      <c r="L212"/>
    </row>
    <row r="213" spans="1:12" s="1" customFormat="1" x14ac:dyDescent="0.25">
      <c r="A213" s="23">
        <v>212</v>
      </c>
      <c r="B213" s="26">
        <v>2805</v>
      </c>
      <c r="C213" s="27">
        <v>28</v>
      </c>
      <c r="D213" s="24" t="s">
        <v>25</v>
      </c>
      <c r="E213" s="24">
        <v>626</v>
      </c>
      <c r="F213" s="24">
        <f t="shared" si="36"/>
        <v>688.6</v>
      </c>
      <c r="G213" s="61">
        <f t="shared" si="43"/>
        <v>31580</v>
      </c>
      <c r="H213" s="62">
        <f t="shared" si="38"/>
        <v>19769080</v>
      </c>
      <c r="I213" s="62">
        <f t="shared" si="39"/>
        <v>22734442</v>
      </c>
      <c r="J213" s="66">
        <f t="shared" si="40"/>
        <v>57000</v>
      </c>
      <c r="K213" s="70">
        <f t="shared" si="41"/>
        <v>2065800</v>
      </c>
      <c r="L213"/>
    </row>
    <row r="214" spans="1:12" s="1" customFormat="1" x14ac:dyDescent="0.25">
      <c r="A214" s="23">
        <v>213</v>
      </c>
      <c r="B214" s="26">
        <v>2806</v>
      </c>
      <c r="C214" s="27">
        <v>28</v>
      </c>
      <c r="D214" s="24" t="s">
        <v>26</v>
      </c>
      <c r="E214" s="24">
        <v>405</v>
      </c>
      <c r="F214" s="24">
        <f t="shared" si="36"/>
        <v>445.50000000000006</v>
      </c>
      <c r="G214" s="61">
        <f t="shared" si="43"/>
        <v>31580</v>
      </c>
      <c r="H214" s="62">
        <f t="shared" si="38"/>
        <v>12789900</v>
      </c>
      <c r="I214" s="62">
        <f t="shared" si="39"/>
        <v>14708385</v>
      </c>
      <c r="J214" s="66">
        <f t="shared" si="40"/>
        <v>37000</v>
      </c>
      <c r="K214" s="70">
        <f t="shared" si="41"/>
        <v>1336500.0000000002</v>
      </c>
      <c r="L214"/>
    </row>
    <row r="215" spans="1:12" s="1" customFormat="1" x14ac:dyDescent="0.25">
      <c r="A215" s="23">
        <v>214</v>
      </c>
      <c r="B215" s="26">
        <v>2807</v>
      </c>
      <c r="C215" s="27">
        <v>28</v>
      </c>
      <c r="D215" s="24" t="s">
        <v>26</v>
      </c>
      <c r="E215" s="24">
        <v>405</v>
      </c>
      <c r="F215" s="24">
        <f t="shared" si="36"/>
        <v>445.50000000000006</v>
      </c>
      <c r="G215" s="61">
        <f t="shared" si="43"/>
        <v>31580</v>
      </c>
      <c r="H215" s="62">
        <f t="shared" si="38"/>
        <v>12789900</v>
      </c>
      <c r="I215" s="62">
        <f t="shared" si="39"/>
        <v>14708385</v>
      </c>
      <c r="J215" s="66">
        <f t="shared" si="40"/>
        <v>37000</v>
      </c>
      <c r="K215" s="70">
        <f t="shared" si="41"/>
        <v>1336500.0000000002</v>
      </c>
      <c r="L215"/>
    </row>
    <row r="216" spans="1:12" s="1" customFormat="1" x14ac:dyDescent="0.25">
      <c r="A216" s="23">
        <v>215</v>
      </c>
      <c r="B216" s="26">
        <v>2808</v>
      </c>
      <c r="C216" s="27">
        <v>28</v>
      </c>
      <c r="D216" s="24" t="s">
        <v>24</v>
      </c>
      <c r="E216" s="24">
        <v>812</v>
      </c>
      <c r="F216" s="24">
        <f t="shared" si="36"/>
        <v>893.2</v>
      </c>
      <c r="G216" s="61">
        <f t="shared" si="43"/>
        <v>31580</v>
      </c>
      <c r="H216" s="62">
        <f t="shared" si="38"/>
        <v>25642960</v>
      </c>
      <c r="I216" s="62">
        <f t="shared" si="39"/>
        <v>29489404</v>
      </c>
      <c r="J216" s="66">
        <f t="shared" si="40"/>
        <v>73500</v>
      </c>
      <c r="K216" s="70">
        <f t="shared" si="41"/>
        <v>2679600</v>
      </c>
      <c r="L216"/>
    </row>
    <row r="217" spans="1:12" s="1" customFormat="1" x14ac:dyDescent="0.25">
      <c r="A217" s="23">
        <v>216</v>
      </c>
      <c r="B217" s="26">
        <v>2809</v>
      </c>
      <c r="C217" s="27">
        <v>28</v>
      </c>
      <c r="D217" s="24" t="s">
        <v>24</v>
      </c>
      <c r="E217" s="24">
        <v>812</v>
      </c>
      <c r="F217" s="24">
        <f t="shared" si="36"/>
        <v>893.2</v>
      </c>
      <c r="G217" s="61">
        <f t="shared" si="43"/>
        <v>31580</v>
      </c>
      <c r="H217" s="62">
        <f t="shared" si="38"/>
        <v>25642960</v>
      </c>
      <c r="I217" s="62">
        <f t="shared" si="39"/>
        <v>29489404</v>
      </c>
      <c r="J217" s="66">
        <f t="shared" si="40"/>
        <v>73500</v>
      </c>
      <c r="K217" s="70">
        <f t="shared" si="41"/>
        <v>2679600</v>
      </c>
      <c r="L217"/>
    </row>
    <row r="218" spans="1:12" s="1" customFormat="1" x14ac:dyDescent="0.25">
      <c r="A218" s="23">
        <v>217</v>
      </c>
      <c r="B218" s="26">
        <v>2810</v>
      </c>
      <c r="C218" s="27">
        <v>28</v>
      </c>
      <c r="D218" s="24" t="s">
        <v>26</v>
      </c>
      <c r="E218" s="24">
        <v>405</v>
      </c>
      <c r="F218" s="24">
        <f t="shared" si="36"/>
        <v>445.50000000000006</v>
      </c>
      <c r="G218" s="61">
        <f t="shared" si="43"/>
        <v>31580</v>
      </c>
      <c r="H218" s="62">
        <f t="shared" si="38"/>
        <v>12789900</v>
      </c>
      <c r="I218" s="62">
        <f t="shared" si="39"/>
        <v>14708385</v>
      </c>
      <c r="J218" s="66">
        <f t="shared" si="40"/>
        <v>37000</v>
      </c>
      <c r="K218" s="70">
        <f t="shared" si="41"/>
        <v>1336500.0000000002</v>
      </c>
      <c r="L218"/>
    </row>
    <row r="219" spans="1:12" s="1" customFormat="1" x14ac:dyDescent="0.25">
      <c r="A219" s="23">
        <v>218</v>
      </c>
      <c r="B219" s="26">
        <v>2901</v>
      </c>
      <c r="C219" s="27">
        <v>29</v>
      </c>
      <c r="D219" s="24" t="s">
        <v>24</v>
      </c>
      <c r="E219" s="24">
        <v>814</v>
      </c>
      <c r="F219" s="24">
        <f t="shared" si="36"/>
        <v>895.40000000000009</v>
      </c>
      <c r="G219" s="61">
        <f>G217+80</f>
        <v>31660</v>
      </c>
      <c r="H219" s="62">
        <f t="shared" si="38"/>
        <v>25771240</v>
      </c>
      <c r="I219" s="62">
        <f t="shared" si="39"/>
        <v>29636926</v>
      </c>
      <c r="J219" s="66">
        <f t="shared" si="40"/>
        <v>74000</v>
      </c>
      <c r="K219" s="70">
        <f t="shared" si="41"/>
        <v>2686200.0000000005</v>
      </c>
      <c r="L219"/>
    </row>
    <row r="220" spans="1:12" s="1" customFormat="1" x14ac:dyDescent="0.25">
      <c r="A220" s="23">
        <v>219</v>
      </c>
      <c r="B220" s="26">
        <v>2902</v>
      </c>
      <c r="C220" s="27">
        <v>29</v>
      </c>
      <c r="D220" s="24" t="s">
        <v>24</v>
      </c>
      <c r="E220" s="24">
        <v>814</v>
      </c>
      <c r="F220" s="24">
        <f t="shared" si="36"/>
        <v>895.40000000000009</v>
      </c>
      <c r="G220" s="61">
        <f t="shared" ref="G220:G225" si="44">G219</f>
        <v>31660</v>
      </c>
      <c r="H220" s="62">
        <f t="shared" si="38"/>
        <v>25771240</v>
      </c>
      <c r="I220" s="62">
        <f t="shared" si="39"/>
        <v>29636926</v>
      </c>
      <c r="J220" s="66">
        <f t="shared" si="40"/>
        <v>74000</v>
      </c>
      <c r="K220" s="70">
        <f t="shared" si="41"/>
        <v>2686200.0000000005</v>
      </c>
      <c r="L220"/>
    </row>
    <row r="221" spans="1:12" s="1" customFormat="1" x14ac:dyDescent="0.25">
      <c r="A221" s="23">
        <v>220</v>
      </c>
      <c r="B221" s="26">
        <v>2903</v>
      </c>
      <c r="C221" s="27">
        <v>29</v>
      </c>
      <c r="D221" s="29" t="s">
        <v>26</v>
      </c>
      <c r="E221" s="24">
        <v>405</v>
      </c>
      <c r="F221" s="24">
        <f t="shared" si="36"/>
        <v>445.50000000000006</v>
      </c>
      <c r="G221" s="61">
        <f t="shared" si="44"/>
        <v>31660</v>
      </c>
      <c r="H221" s="62">
        <f t="shared" si="38"/>
        <v>12822300</v>
      </c>
      <c r="I221" s="62">
        <f t="shared" si="39"/>
        <v>14745645</v>
      </c>
      <c r="J221" s="66">
        <f t="shared" si="40"/>
        <v>37000</v>
      </c>
      <c r="K221" s="70">
        <f t="shared" si="41"/>
        <v>1336500.0000000002</v>
      </c>
      <c r="L221"/>
    </row>
    <row r="222" spans="1:12" s="1" customFormat="1" x14ac:dyDescent="0.25">
      <c r="A222" s="23">
        <v>221</v>
      </c>
      <c r="B222" s="26">
        <v>2907</v>
      </c>
      <c r="C222" s="27">
        <v>29</v>
      </c>
      <c r="D222" s="24" t="s">
        <v>26</v>
      </c>
      <c r="E222" s="24">
        <v>405</v>
      </c>
      <c r="F222" s="24">
        <f t="shared" si="36"/>
        <v>445.50000000000006</v>
      </c>
      <c r="G222" s="61">
        <f t="shared" si="44"/>
        <v>31660</v>
      </c>
      <c r="H222" s="62">
        <f t="shared" si="38"/>
        <v>12822300</v>
      </c>
      <c r="I222" s="62">
        <f t="shared" si="39"/>
        <v>14745645</v>
      </c>
      <c r="J222" s="66">
        <f t="shared" si="40"/>
        <v>37000</v>
      </c>
      <c r="K222" s="70">
        <f t="shared" si="41"/>
        <v>1336500.0000000002</v>
      </c>
      <c r="L222"/>
    </row>
    <row r="223" spans="1:12" s="1" customFormat="1" x14ac:dyDescent="0.25">
      <c r="A223" s="23">
        <v>222</v>
      </c>
      <c r="B223" s="26">
        <v>2908</v>
      </c>
      <c r="C223" s="27">
        <v>29</v>
      </c>
      <c r="D223" s="24" t="s">
        <v>24</v>
      </c>
      <c r="E223" s="24">
        <v>812</v>
      </c>
      <c r="F223" s="24">
        <f t="shared" si="36"/>
        <v>893.2</v>
      </c>
      <c r="G223" s="61">
        <f t="shared" si="44"/>
        <v>31660</v>
      </c>
      <c r="H223" s="62">
        <f t="shared" si="38"/>
        <v>25707920</v>
      </c>
      <c r="I223" s="62">
        <f t="shared" si="39"/>
        <v>29564108</v>
      </c>
      <c r="J223" s="66">
        <f t="shared" si="40"/>
        <v>74000</v>
      </c>
      <c r="K223" s="70">
        <f t="shared" si="41"/>
        <v>2679600</v>
      </c>
      <c r="L223"/>
    </row>
    <row r="224" spans="1:12" s="1" customFormat="1" x14ac:dyDescent="0.25">
      <c r="A224" s="23">
        <v>223</v>
      </c>
      <c r="B224" s="26">
        <v>2909</v>
      </c>
      <c r="C224" s="27">
        <v>29</v>
      </c>
      <c r="D224" s="24" t="s">
        <v>24</v>
      </c>
      <c r="E224" s="24">
        <v>812</v>
      </c>
      <c r="F224" s="24">
        <f t="shared" si="36"/>
        <v>893.2</v>
      </c>
      <c r="G224" s="61">
        <f t="shared" si="44"/>
        <v>31660</v>
      </c>
      <c r="H224" s="62">
        <f t="shared" si="38"/>
        <v>25707920</v>
      </c>
      <c r="I224" s="62">
        <f t="shared" si="39"/>
        <v>29564108</v>
      </c>
      <c r="J224" s="66">
        <f t="shared" si="40"/>
        <v>74000</v>
      </c>
      <c r="K224" s="70">
        <f t="shared" si="41"/>
        <v>2679600</v>
      </c>
      <c r="L224"/>
    </row>
    <row r="225" spans="1:12" s="1" customFormat="1" x14ac:dyDescent="0.25">
      <c r="A225" s="23">
        <v>224</v>
      </c>
      <c r="B225" s="26">
        <v>2910</v>
      </c>
      <c r="C225" s="27">
        <v>29</v>
      </c>
      <c r="D225" s="24" t="s">
        <v>26</v>
      </c>
      <c r="E225" s="24">
        <v>405</v>
      </c>
      <c r="F225" s="24">
        <f t="shared" si="36"/>
        <v>445.50000000000006</v>
      </c>
      <c r="G225" s="61">
        <f t="shared" si="44"/>
        <v>31660</v>
      </c>
      <c r="H225" s="62">
        <f t="shared" si="38"/>
        <v>12822300</v>
      </c>
      <c r="I225" s="62">
        <f t="shared" si="39"/>
        <v>14745645</v>
      </c>
      <c r="J225" s="66">
        <f t="shared" si="40"/>
        <v>37000</v>
      </c>
      <c r="K225" s="70">
        <f t="shared" si="41"/>
        <v>1336500.0000000002</v>
      </c>
      <c r="L225"/>
    </row>
    <row r="226" spans="1:12" s="1" customFormat="1" x14ac:dyDescent="0.25">
      <c r="A226" s="23">
        <v>225</v>
      </c>
      <c r="B226" s="26">
        <v>3001</v>
      </c>
      <c r="C226" s="27">
        <v>30</v>
      </c>
      <c r="D226" s="24" t="s">
        <v>24</v>
      </c>
      <c r="E226" s="24">
        <v>814</v>
      </c>
      <c r="F226" s="24">
        <f t="shared" si="36"/>
        <v>895.40000000000009</v>
      </c>
      <c r="G226" s="61">
        <f>G224+80</f>
        <v>31740</v>
      </c>
      <c r="H226" s="62">
        <f t="shared" si="38"/>
        <v>25836360</v>
      </c>
      <c r="I226" s="62">
        <f t="shared" si="39"/>
        <v>29711814</v>
      </c>
      <c r="J226" s="66">
        <f t="shared" si="40"/>
        <v>74500</v>
      </c>
      <c r="K226" s="70">
        <f t="shared" si="41"/>
        <v>2686200.0000000005</v>
      </c>
      <c r="L226"/>
    </row>
    <row r="227" spans="1:12" s="1" customFormat="1" x14ac:dyDescent="0.25">
      <c r="A227" s="23">
        <v>226</v>
      </c>
      <c r="B227" s="26">
        <v>3002</v>
      </c>
      <c r="C227" s="27">
        <v>30</v>
      </c>
      <c r="D227" s="24" t="s">
        <v>24</v>
      </c>
      <c r="E227" s="24">
        <v>814</v>
      </c>
      <c r="F227" s="24">
        <f t="shared" si="36"/>
        <v>895.40000000000009</v>
      </c>
      <c r="G227" s="61">
        <f t="shared" ref="G227:G235" si="45">G226</f>
        <v>31740</v>
      </c>
      <c r="H227" s="62">
        <f t="shared" si="38"/>
        <v>25836360</v>
      </c>
      <c r="I227" s="62">
        <f t="shared" si="39"/>
        <v>29711814</v>
      </c>
      <c r="J227" s="66">
        <f t="shared" si="40"/>
        <v>74500</v>
      </c>
      <c r="K227" s="70">
        <f t="shared" si="41"/>
        <v>2686200.0000000005</v>
      </c>
      <c r="L227"/>
    </row>
    <row r="228" spans="1:12" s="1" customFormat="1" x14ac:dyDescent="0.25">
      <c r="A228" s="23">
        <v>227</v>
      </c>
      <c r="B228" s="26">
        <v>3003</v>
      </c>
      <c r="C228" s="27">
        <v>30</v>
      </c>
      <c r="D228" s="29" t="s">
        <v>26</v>
      </c>
      <c r="E228" s="24">
        <v>405</v>
      </c>
      <c r="F228" s="24">
        <f t="shared" si="36"/>
        <v>445.50000000000006</v>
      </c>
      <c r="G228" s="61">
        <f t="shared" si="45"/>
        <v>31740</v>
      </c>
      <c r="H228" s="62">
        <f t="shared" si="38"/>
        <v>12854700</v>
      </c>
      <c r="I228" s="62">
        <f t="shared" si="39"/>
        <v>14782905</v>
      </c>
      <c r="J228" s="66">
        <f t="shared" si="40"/>
        <v>37000</v>
      </c>
      <c r="K228" s="70">
        <f t="shared" si="41"/>
        <v>1336500.0000000002</v>
      </c>
      <c r="L228"/>
    </row>
    <row r="229" spans="1:12" s="1" customFormat="1" x14ac:dyDescent="0.25">
      <c r="A229" s="23">
        <v>228</v>
      </c>
      <c r="B229" s="26">
        <v>3004</v>
      </c>
      <c r="C229" s="27">
        <v>30</v>
      </c>
      <c r="D229" s="24" t="s">
        <v>25</v>
      </c>
      <c r="E229" s="24">
        <v>626</v>
      </c>
      <c r="F229" s="24">
        <f t="shared" si="36"/>
        <v>688.6</v>
      </c>
      <c r="G229" s="61">
        <f t="shared" si="45"/>
        <v>31740</v>
      </c>
      <c r="H229" s="62">
        <f t="shared" si="38"/>
        <v>19869240</v>
      </c>
      <c r="I229" s="62">
        <f t="shared" si="39"/>
        <v>22849626</v>
      </c>
      <c r="J229" s="66">
        <f t="shared" si="40"/>
        <v>57000</v>
      </c>
      <c r="K229" s="70">
        <f t="shared" si="41"/>
        <v>2065800</v>
      </c>
      <c r="L229"/>
    </row>
    <row r="230" spans="1:12" s="1" customFormat="1" x14ac:dyDescent="0.25">
      <c r="A230" s="23">
        <v>229</v>
      </c>
      <c r="B230" s="26">
        <v>3005</v>
      </c>
      <c r="C230" s="27">
        <v>30</v>
      </c>
      <c r="D230" s="24" t="s">
        <v>25</v>
      </c>
      <c r="E230" s="24">
        <v>626</v>
      </c>
      <c r="F230" s="24">
        <f t="shared" si="36"/>
        <v>688.6</v>
      </c>
      <c r="G230" s="61">
        <f t="shared" si="45"/>
        <v>31740</v>
      </c>
      <c r="H230" s="62">
        <f t="shared" si="38"/>
        <v>19869240</v>
      </c>
      <c r="I230" s="62">
        <f t="shared" si="39"/>
        <v>22849626</v>
      </c>
      <c r="J230" s="66">
        <f t="shared" si="40"/>
        <v>57000</v>
      </c>
      <c r="K230" s="70">
        <f t="shared" si="41"/>
        <v>2065800</v>
      </c>
      <c r="L230"/>
    </row>
    <row r="231" spans="1:12" s="1" customFormat="1" x14ac:dyDescent="0.25">
      <c r="A231" s="23">
        <v>230</v>
      </c>
      <c r="B231" s="26">
        <v>3006</v>
      </c>
      <c r="C231" s="27">
        <v>30</v>
      </c>
      <c r="D231" s="24" t="s">
        <v>26</v>
      </c>
      <c r="E231" s="24">
        <v>405</v>
      </c>
      <c r="F231" s="24">
        <f t="shared" si="36"/>
        <v>445.50000000000006</v>
      </c>
      <c r="G231" s="61">
        <f t="shared" si="45"/>
        <v>31740</v>
      </c>
      <c r="H231" s="62">
        <f t="shared" si="38"/>
        <v>12854700</v>
      </c>
      <c r="I231" s="62">
        <f t="shared" si="39"/>
        <v>14782905</v>
      </c>
      <c r="J231" s="66">
        <f t="shared" si="40"/>
        <v>37000</v>
      </c>
      <c r="K231" s="70">
        <f t="shared" si="41"/>
        <v>1336500.0000000002</v>
      </c>
      <c r="L231"/>
    </row>
    <row r="232" spans="1:12" s="1" customFormat="1" x14ac:dyDescent="0.25">
      <c r="A232" s="23">
        <v>231</v>
      </c>
      <c r="B232" s="26">
        <v>3007</v>
      </c>
      <c r="C232" s="27">
        <v>30</v>
      </c>
      <c r="D232" s="24" t="s">
        <v>26</v>
      </c>
      <c r="E232" s="24">
        <v>405</v>
      </c>
      <c r="F232" s="24">
        <f t="shared" si="36"/>
        <v>445.50000000000006</v>
      </c>
      <c r="G232" s="61">
        <f t="shared" si="45"/>
        <v>31740</v>
      </c>
      <c r="H232" s="62">
        <f t="shared" si="38"/>
        <v>12854700</v>
      </c>
      <c r="I232" s="62">
        <f t="shared" si="39"/>
        <v>14782905</v>
      </c>
      <c r="J232" s="66">
        <f t="shared" si="40"/>
        <v>37000</v>
      </c>
      <c r="K232" s="70">
        <f t="shared" si="41"/>
        <v>1336500.0000000002</v>
      </c>
      <c r="L232"/>
    </row>
    <row r="233" spans="1:12" s="1" customFormat="1" x14ac:dyDescent="0.25">
      <c r="A233" s="23">
        <v>232</v>
      </c>
      <c r="B233" s="26">
        <v>3008</v>
      </c>
      <c r="C233" s="27">
        <v>30</v>
      </c>
      <c r="D233" s="24" t="s">
        <v>24</v>
      </c>
      <c r="E233" s="24">
        <v>812</v>
      </c>
      <c r="F233" s="24">
        <f t="shared" si="36"/>
        <v>893.2</v>
      </c>
      <c r="G233" s="61">
        <f t="shared" si="45"/>
        <v>31740</v>
      </c>
      <c r="H233" s="62">
        <f t="shared" si="38"/>
        <v>25772880</v>
      </c>
      <c r="I233" s="62">
        <f t="shared" si="39"/>
        <v>29638812</v>
      </c>
      <c r="J233" s="66">
        <f t="shared" si="40"/>
        <v>74000</v>
      </c>
      <c r="K233" s="70">
        <f t="shared" si="41"/>
        <v>2679600</v>
      </c>
      <c r="L233"/>
    </row>
    <row r="234" spans="1:12" s="1" customFormat="1" x14ac:dyDescent="0.25">
      <c r="A234" s="23">
        <v>233</v>
      </c>
      <c r="B234" s="26">
        <v>3009</v>
      </c>
      <c r="C234" s="27">
        <v>30</v>
      </c>
      <c r="D234" s="24" t="s">
        <v>24</v>
      </c>
      <c r="E234" s="24">
        <v>812</v>
      </c>
      <c r="F234" s="24">
        <f t="shared" si="36"/>
        <v>893.2</v>
      </c>
      <c r="G234" s="61">
        <f t="shared" si="45"/>
        <v>31740</v>
      </c>
      <c r="H234" s="62">
        <f t="shared" si="38"/>
        <v>25772880</v>
      </c>
      <c r="I234" s="62">
        <f t="shared" si="39"/>
        <v>29638812</v>
      </c>
      <c r="J234" s="66">
        <f t="shared" si="40"/>
        <v>74000</v>
      </c>
      <c r="K234" s="70">
        <f t="shared" si="41"/>
        <v>2679600</v>
      </c>
      <c r="L234"/>
    </row>
    <row r="235" spans="1:12" s="1" customFormat="1" x14ac:dyDescent="0.25">
      <c r="A235" s="23">
        <v>234</v>
      </c>
      <c r="B235" s="26">
        <v>3010</v>
      </c>
      <c r="C235" s="27">
        <v>30</v>
      </c>
      <c r="D235" s="24" t="s">
        <v>26</v>
      </c>
      <c r="E235" s="24">
        <v>405</v>
      </c>
      <c r="F235" s="24">
        <f t="shared" si="36"/>
        <v>445.50000000000006</v>
      </c>
      <c r="G235" s="61">
        <f t="shared" si="45"/>
        <v>31740</v>
      </c>
      <c r="H235" s="62">
        <f t="shared" si="38"/>
        <v>12854700</v>
      </c>
      <c r="I235" s="62">
        <f t="shared" si="39"/>
        <v>14782905</v>
      </c>
      <c r="J235" s="66">
        <f t="shared" si="40"/>
        <v>37000</v>
      </c>
      <c r="K235" s="70">
        <f t="shared" si="41"/>
        <v>1336500.0000000002</v>
      </c>
      <c r="L235"/>
    </row>
    <row r="236" spans="1:12" s="1" customFormat="1" x14ac:dyDescent="0.25">
      <c r="A236" s="23">
        <v>235</v>
      </c>
      <c r="B236" s="26">
        <v>3101</v>
      </c>
      <c r="C236" s="27">
        <v>31</v>
      </c>
      <c r="D236" s="24" t="s">
        <v>24</v>
      </c>
      <c r="E236" s="24">
        <v>814</v>
      </c>
      <c r="F236" s="24">
        <f t="shared" si="36"/>
        <v>895.40000000000009</v>
      </c>
      <c r="G236" s="61">
        <f>G234+80</f>
        <v>31820</v>
      </c>
      <c r="H236" s="62">
        <f t="shared" si="38"/>
        <v>25901480</v>
      </c>
      <c r="I236" s="62">
        <f t="shared" si="39"/>
        <v>29786702</v>
      </c>
      <c r="J236" s="66">
        <f t="shared" si="40"/>
        <v>74500</v>
      </c>
      <c r="K236" s="70">
        <f t="shared" si="41"/>
        <v>2686200.0000000005</v>
      </c>
      <c r="L236"/>
    </row>
    <row r="237" spans="1:12" s="1" customFormat="1" x14ac:dyDescent="0.25">
      <c r="A237" s="23">
        <v>236</v>
      </c>
      <c r="B237" s="26">
        <v>3102</v>
      </c>
      <c r="C237" s="27">
        <v>31</v>
      </c>
      <c r="D237" s="24" t="s">
        <v>24</v>
      </c>
      <c r="E237" s="24">
        <v>814</v>
      </c>
      <c r="F237" s="24">
        <f t="shared" si="36"/>
        <v>895.40000000000009</v>
      </c>
      <c r="G237" s="61">
        <f t="shared" ref="G237:G245" si="46">G236</f>
        <v>31820</v>
      </c>
      <c r="H237" s="62">
        <f t="shared" si="38"/>
        <v>25901480</v>
      </c>
      <c r="I237" s="62">
        <f t="shared" si="39"/>
        <v>29786702</v>
      </c>
      <c r="J237" s="66">
        <f t="shared" si="40"/>
        <v>74500</v>
      </c>
      <c r="K237" s="70">
        <f t="shared" si="41"/>
        <v>2686200.0000000005</v>
      </c>
      <c r="L237"/>
    </row>
    <row r="238" spans="1:12" s="1" customFormat="1" x14ac:dyDescent="0.25">
      <c r="A238" s="23">
        <v>237</v>
      </c>
      <c r="B238" s="26">
        <v>3103</v>
      </c>
      <c r="C238" s="27">
        <v>31</v>
      </c>
      <c r="D238" s="29" t="s">
        <v>26</v>
      </c>
      <c r="E238" s="24">
        <v>405</v>
      </c>
      <c r="F238" s="24">
        <f t="shared" si="36"/>
        <v>445.50000000000006</v>
      </c>
      <c r="G238" s="61">
        <f t="shared" si="46"/>
        <v>31820</v>
      </c>
      <c r="H238" s="62">
        <f t="shared" si="38"/>
        <v>12887100</v>
      </c>
      <c r="I238" s="62">
        <f t="shared" si="39"/>
        <v>14820165</v>
      </c>
      <c r="J238" s="66">
        <f t="shared" si="40"/>
        <v>37000</v>
      </c>
      <c r="K238" s="70">
        <f t="shared" si="41"/>
        <v>1336500.0000000002</v>
      </c>
      <c r="L238"/>
    </row>
    <row r="239" spans="1:12" s="1" customFormat="1" x14ac:dyDescent="0.25">
      <c r="A239" s="23">
        <v>238</v>
      </c>
      <c r="B239" s="26">
        <v>3104</v>
      </c>
      <c r="C239" s="27">
        <v>31</v>
      </c>
      <c r="D239" s="24" t="s">
        <v>25</v>
      </c>
      <c r="E239" s="24">
        <v>626</v>
      </c>
      <c r="F239" s="24">
        <f t="shared" si="36"/>
        <v>688.6</v>
      </c>
      <c r="G239" s="61">
        <f t="shared" si="46"/>
        <v>31820</v>
      </c>
      <c r="H239" s="62">
        <f t="shared" si="38"/>
        <v>19919320</v>
      </c>
      <c r="I239" s="62">
        <f t="shared" si="39"/>
        <v>22907218</v>
      </c>
      <c r="J239" s="66">
        <f t="shared" si="40"/>
        <v>57500</v>
      </c>
      <c r="K239" s="70">
        <f t="shared" si="41"/>
        <v>2065800</v>
      </c>
      <c r="L239"/>
    </row>
    <row r="240" spans="1:12" s="1" customFormat="1" x14ac:dyDescent="0.25">
      <c r="A240" s="23">
        <v>239</v>
      </c>
      <c r="B240" s="26">
        <v>3105</v>
      </c>
      <c r="C240" s="27">
        <v>31</v>
      </c>
      <c r="D240" s="24" t="s">
        <v>25</v>
      </c>
      <c r="E240" s="24">
        <v>626</v>
      </c>
      <c r="F240" s="24">
        <f t="shared" si="36"/>
        <v>688.6</v>
      </c>
      <c r="G240" s="61">
        <f t="shared" si="46"/>
        <v>31820</v>
      </c>
      <c r="H240" s="62">
        <f t="shared" si="38"/>
        <v>19919320</v>
      </c>
      <c r="I240" s="62">
        <f t="shared" si="39"/>
        <v>22907218</v>
      </c>
      <c r="J240" s="66">
        <f t="shared" si="40"/>
        <v>57500</v>
      </c>
      <c r="K240" s="70">
        <f t="shared" si="41"/>
        <v>2065800</v>
      </c>
      <c r="L240"/>
    </row>
    <row r="241" spans="1:12" s="1" customFormat="1" x14ac:dyDescent="0.25">
      <c r="A241" s="23">
        <v>240</v>
      </c>
      <c r="B241" s="26">
        <v>3106</v>
      </c>
      <c r="C241" s="27">
        <v>31</v>
      </c>
      <c r="D241" s="24" t="s">
        <v>26</v>
      </c>
      <c r="E241" s="24">
        <v>405</v>
      </c>
      <c r="F241" s="24">
        <f t="shared" si="36"/>
        <v>445.50000000000006</v>
      </c>
      <c r="G241" s="61">
        <f t="shared" si="46"/>
        <v>31820</v>
      </c>
      <c r="H241" s="62">
        <f t="shared" si="38"/>
        <v>12887100</v>
      </c>
      <c r="I241" s="62">
        <f t="shared" si="39"/>
        <v>14820165</v>
      </c>
      <c r="J241" s="66">
        <f t="shared" si="40"/>
        <v>37000</v>
      </c>
      <c r="K241" s="70">
        <f t="shared" si="41"/>
        <v>1336500.0000000002</v>
      </c>
      <c r="L241"/>
    </row>
    <row r="242" spans="1:12" s="1" customFormat="1" x14ac:dyDescent="0.25">
      <c r="A242" s="23">
        <v>241</v>
      </c>
      <c r="B242" s="26">
        <v>3107</v>
      </c>
      <c r="C242" s="27">
        <v>31</v>
      </c>
      <c r="D242" s="24" t="s">
        <v>26</v>
      </c>
      <c r="E242" s="24">
        <v>405</v>
      </c>
      <c r="F242" s="24">
        <f t="shared" si="36"/>
        <v>445.50000000000006</v>
      </c>
      <c r="G242" s="61">
        <f t="shared" si="46"/>
        <v>31820</v>
      </c>
      <c r="H242" s="62">
        <f t="shared" si="38"/>
        <v>12887100</v>
      </c>
      <c r="I242" s="62">
        <f t="shared" si="39"/>
        <v>14820165</v>
      </c>
      <c r="J242" s="66">
        <f t="shared" si="40"/>
        <v>37000</v>
      </c>
      <c r="K242" s="70">
        <f t="shared" si="41"/>
        <v>1336500.0000000002</v>
      </c>
      <c r="L242"/>
    </row>
    <row r="243" spans="1:12" s="1" customFormat="1" x14ac:dyDescent="0.25">
      <c r="A243" s="23">
        <v>242</v>
      </c>
      <c r="B243" s="26">
        <v>3108</v>
      </c>
      <c r="C243" s="27">
        <v>31</v>
      </c>
      <c r="D243" s="24" t="s">
        <v>24</v>
      </c>
      <c r="E243" s="24">
        <v>812</v>
      </c>
      <c r="F243" s="24">
        <f t="shared" si="36"/>
        <v>893.2</v>
      </c>
      <c r="G243" s="61">
        <f t="shared" si="46"/>
        <v>31820</v>
      </c>
      <c r="H243" s="62">
        <f t="shared" si="38"/>
        <v>25837840</v>
      </c>
      <c r="I243" s="62">
        <f t="shared" si="39"/>
        <v>29713516</v>
      </c>
      <c r="J243" s="66">
        <f t="shared" si="40"/>
        <v>74500</v>
      </c>
      <c r="K243" s="70">
        <f t="shared" si="41"/>
        <v>2679600</v>
      </c>
      <c r="L243"/>
    </row>
    <row r="244" spans="1:12" s="1" customFormat="1" x14ac:dyDescent="0.25">
      <c r="A244" s="23">
        <v>243</v>
      </c>
      <c r="B244" s="26">
        <v>3109</v>
      </c>
      <c r="C244" s="27">
        <v>31</v>
      </c>
      <c r="D244" s="24" t="s">
        <v>24</v>
      </c>
      <c r="E244" s="24">
        <v>812</v>
      </c>
      <c r="F244" s="24">
        <f t="shared" si="36"/>
        <v>893.2</v>
      </c>
      <c r="G244" s="61">
        <f t="shared" si="46"/>
        <v>31820</v>
      </c>
      <c r="H244" s="62">
        <f t="shared" si="38"/>
        <v>25837840</v>
      </c>
      <c r="I244" s="62">
        <f t="shared" si="39"/>
        <v>29713516</v>
      </c>
      <c r="J244" s="66">
        <f t="shared" si="40"/>
        <v>74500</v>
      </c>
      <c r="K244" s="70">
        <f t="shared" si="41"/>
        <v>2679600</v>
      </c>
      <c r="L244"/>
    </row>
    <row r="245" spans="1:12" s="1" customFormat="1" x14ac:dyDescent="0.25">
      <c r="A245" s="23">
        <v>244</v>
      </c>
      <c r="B245" s="26">
        <v>3110</v>
      </c>
      <c r="C245" s="27">
        <v>31</v>
      </c>
      <c r="D245" s="24" t="s">
        <v>26</v>
      </c>
      <c r="E245" s="24">
        <v>405</v>
      </c>
      <c r="F245" s="24">
        <f t="shared" si="36"/>
        <v>445.50000000000006</v>
      </c>
      <c r="G245" s="61">
        <f t="shared" si="46"/>
        <v>31820</v>
      </c>
      <c r="H245" s="62">
        <f t="shared" si="38"/>
        <v>12887100</v>
      </c>
      <c r="I245" s="62">
        <f t="shared" si="39"/>
        <v>14820165</v>
      </c>
      <c r="J245" s="66">
        <f t="shared" si="40"/>
        <v>37000</v>
      </c>
      <c r="K245" s="70">
        <f t="shared" si="41"/>
        <v>1336500.0000000002</v>
      </c>
      <c r="L245"/>
    </row>
    <row r="246" spans="1:12" s="1" customFormat="1" x14ac:dyDescent="0.25">
      <c r="A246" s="23">
        <v>245</v>
      </c>
      <c r="B246" s="26">
        <v>3201</v>
      </c>
      <c r="C246" s="27">
        <v>32</v>
      </c>
      <c r="D246" s="24" t="s">
        <v>24</v>
      </c>
      <c r="E246" s="24">
        <v>821</v>
      </c>
      <c r="F246" s="24">
        <f t="shared" si="36"/>
        <v>903.1</v>
      </c>
      <c r="G246" s="61">
        <f>G244+80</f>
        <v>31900</v>
      </c>
      <c r="H246" s="62">
        <f t="shared" si="38"/>
        <v>26189900</v>
      </c>
      <c r="I246" s="62">
        <f t="shared" si="39"/>
        <v>30118385</v>
      </c>
      <c r="J246" s="66">
        <f t="shared" si="40"/>
        <v>75500</v>
      </c>
      <c r="K246" s="70">
        <f t="shared" si="41"/>
        <v>2709300</v>
      </c>
      <c r="L246"/>
    </row>
    <row r="247" spans="1:12" s="1" customFormat="1" x14ac:dyDescent="0.25">
      <c r="A247" s="23">
        <v>246</v>
      </c>
      <c r="B247" s="26">
        <v>3202</v>
      </c>
      <c r="C247" s="27">
        <v>32</v>
      </c>
      <c r="D247" s="24" t="s">
        <v>24</v>
      </c>
      <c r="E247" s="24">
        <v>821</v>
      </c>
      <c r="F247" s="24">
        <f t="shared" si="36"/>
        <v>903.1</v>
      </c>
      <c r="G247" s="61">
        <f t="shared" ref="G247:G255" si="47">G246</f>
        <v>31900</v>
      </c>
      <c r="H247" s="62">
        <f t="shared" si="38"/>
        <v>26189900</v>
      </c>
      <c r="I247" s="62">
        <f t="shared" si="39"/>
        <v>30118385</v>
      </c>
      <c r="J247" s="66">
        <f t="shared" si="40"/>
        <v>75500</v>
      </c>
      <c r="K247" s="70">
        <f t="shared" si="41"/>
        <v>2709300</v>
      </c>
      <c r="L247"/>
    </row>
    <row r="248" spans="1:12" s="1" customFormat="1" x14ac:dyDescent="0.25">
      <c r="A248" s="23">
        <v>247</v>
      </c>
      <c r="B248" s="26">
        <v>3203</v>
      </c>
      <c r="C248" s="27">
        <v>32</v>
      </c>
      <c r="D248" s="29" t="s">
        <v>26</v>
      </c>
      <c r="E248" s="24">
        <v>412</v>
      </c>
      <c r="F248" s="24">
        <f t="shared" si="36"/>
        <v>453.20000000000005</v>
      </c>
      <c r="G248" s="61">
        <f t="shared" si="47"/>
        <v>31900</v>
      </c>
      <c r="H248" s="62">
        <f t="shared" si="38"/>
        <v>13142800</v>
      </c>
      <c r="I248" s="62">
        <f t="shared" si="39"/>
        <v>15114220</v>
      </c>
      <c r="J248" s="66">
        <f t="shared" si="40"/>
        <v>38000</v>
      </c>
      <c r="K248" s="70">
        <f t="shared" si="41"/>
        <v>1359600.0000000002</v>
      </c>
      <c r="L248"/>
    </row>
    <row r="249" spans="1:12" s="1" customFormat="1" x14ac:dyDescent="0.25">
      <c r="A249" s="23">
        <v>248</v>
      </c>
      <c r="B249" s="26">
        <v>3204</v>
      </c>
      <c r="C249" s="27">
        <v>32</v>
      </c>
      <c r="D249" s="24" t="s">
        <v>25</v>
      </c>
      <c r="E249" s="24">
        <v>628</v>
      </c>
      <c r="F249" s="24">
        <f t="shared" si="36"/>
        <v>690.80000000000007</v>
      </c>
      <c r="G249" s="61">
        <f t="shared" si="47"/>
        <v>31900</v>
      </c>
      <c r="H249" s="62">
        <f t="shared" si="38"/>
        <v>20033200</v>
      </c>
      <c r="I249" s="62">
        <f t="shared" si="39"/>
        <v>23038180</v>
      </c>
      <c r="J249" s="66">
        <f t="shared" si="40"/>
        <v>57500</v>
      </c>
      <c r="K249" s="70">
        <f t="shared" si="41"/>
        <v>2072400.0000000002</v>
      </c>
      <c r="L249"/>
    </row>
    <row r="250" spans="1:12" s="1" customFormat="1" x14ac:dyDescent="0.25">
      <c r="A250" s="23">
        <v>249</v>
      </c>
      <c r="B250" s="26">
        <v>3205</v>
      </c>
      <c r="C250" s="27">
        <v>32</v>
      </c>
      <c r="D250" s="24" t="s">
        <v>25</v>
      </c>
      <c r="E250" s="24">
        <v>628</v>
      </c>
      <c r="F250" s="24">
        <f t="shared" ref="F250:F285" si="48">E250*1.1</f>
        <v>690.80000000000007</v>
      </c>
      <c r="G250" s="61">
        <f t="shared" si="47"/>
        <v>31900</v>
      </c>
      <c r="H250" s="62">
        <f t="shared" si="38"/>
        <v>20033200</v>
      </c>
      <c r="I250" s="62">
        <f t="shared" si="39"/>
        <v>23038180</v>
      </c>
      <c r="J250" s="66">
        <f t="shared" si="40"/>
        <v>57500</v>
      </c>
      <c r="K250" s="70">
        <f t="shared" si="41"/>
        <v>2072400.0000000002</v>
      </c>
      <c r="L250"/>
    </row>
    <row r="251" spans="1:12" s="1" customFormat="1" x14ac:dyDescent="0.25">
      <c r="A251" s="23">
        <v>250</v>
      </c>
      <c r="B251" s="26">
        <v>3206</v>
      </c>
      <c r="C251" s="27">
        <v>32</v>
      </c>
      <c r="D251" s="24" t="s">
        <v>26</v>
      </c>
      <c r="E251" s="24">
        <v>412</v>
      </c>
      <c r="F251" s="24">
        <f t="shared" si="48"/>
        <v>453.20000000000005</v>
      </c>
      <c r="G251" s="61">
        <f t="shared" si="47"/>
        <v>31900</v>
      </c>
      <c r="H251" s="62">
        <f t="shared" si="38"/>
        <v>13142800</v>
      </c>
      <c r="I251" s="62">
        <f t="shared" si="39"/>
        <v>15114220</v>
      </c>
      <c r="J251" s="66">
        <f t="shared" si="40"/>
        <v>38000</v>
      </c>
      <c r="K251" s="70">
        <f t="shared" si="41"/>
        <v>1359600.0000000002</v>
      </c>
      <c r="L251"/>
    </row>
    <row r="252" spans="1:12" s="1" customFormat="1" x14ac:dyDescent="0.25">
      <c r="A252" s="23">
        <v>251</v>
      </c>
      <c r="B252" s="26">
        <v>3207</v>
      </c>
      <c r="C252" s="27">
        <v>32</v>
      </c>
      <c r="D252" s="24" t="s">
        <v>26</v>
      </c>
      <c r="E252" s="24">
        <v>412</v>
      </c>
      <c r="F252" s="24">
        <f t="shared" si="48"/>
        <v>453.20000000000005</v>
      </c>
      <c r="G252" s="61">
        <f t="shared" si="47"/>
        <v>31900</v>
      </c>
      <c r="H252" s="62">
        <f t="shared" si="38"/>
        <v>13142800</v>
      </c>
      <c r="I252" s="62">
        <f t="shared" si="39"/>
        <v>15114220</v>
      </c>
      <c r="J252" s="66">
        <f t="shared" si="40"/>
        <v>38000</v>
      </c>
      <c r="K252" s="70">
        <f t="shared" si="41"/>
        <v>1359600.0000000002</v>
      </c>
      <c r="L252"/>
    </row>
    <row r="253" spans="1:12" s="1" customFormat="1" x14ac:dyDescent="0.25">
      <c r="A253" s="23">
        <v>252</v>
      </c>
      <c r="B253" s="26">
        <v>3208</v>
      </c>
      <c r="C253" s="27">
        <v>32</v>
      </c>
      <c r="D253" s="24" t="s">
        <v>24</v>
      </c>
      <c r="E253" s="24">
        <v>814</v>
      </c>
      <c r="F253" s="24">
        <f t="shared" si="48"/>
        <v>895.40000000000009</v>
      </c>
      <c r="G253" s="61">
        <f t="shared" si="47"/>
        <v>31900</v>
      </c>
      <c r="H253" s="62">
        <f t="shared" si="38"/>
        <v>25966600</v>
      </c>
      <c r="I253" s="62">
        <f t="shared" si="39"/>
        <v>29861590</v>
      </c>
      <c r="J253" s="66">
        <f t="shared" si="40"/>
        <v>74500</v>
      </c>
      <c r="K253" s="70">
        <f t="shared" si="41"/>
        <v>2686200.0000000005</v>
      </c>
      <c r="L253"/>
    </row>
    <row r="254" spans="1:12" s="1" customFormat="1" x14ac:dyDescent="0.25">
      <c r="A254" s="23">
        <v>253</v>
      </c>
      <c r="B254" s="26">
        <v>3209</v>
      </c>
      <c r="C254" s="27">
        <v>32</v>
      </c>
      <c r="D254" s="24" t="s">
        <v>24</v>
      </c>
      <c r="E254" s="24">
        <v>814</v>
      </c>
      <c r="F254" s="24">
        <f t="shared" si="48"/>
        <v>895.40000000000009</v>
      </c>
      <c r="G254" s="61">
        <f t="shared" si="47"/>
        <v>31900</v>
      </c>
      <c r="H254" s="62">
        <f t="shared" si="38"/>
        <v>25966600</v>
      </c>
      <c r="I254" s="62">
        <f t="shared" si="39"/>
        <v>29861590</v>
      </c>
      <c r="J254" s="66">
        <f t="shared" si="40"/>
        <v>74500</v>
      </c>
      <c r="K254" s="70">
        <f t="shared" si="41"/>
        <v>2686200.0000000005</v>
      </c>
      <c r="L254"/>
    </row>
    <row r="255" spans="1:12" s="1" customFormat="1" x14ac:dyDescent="0.25">
      <c r="A255" s="23">
        <v>254</v>
      </c>
      <c r="B255" s="26">
        <v>3210</v>
      </c>
      <c r="C255" s="27">
        <v>32</v>
      </c>
      <c r="D255" s="24" t="s">
        <v>26</v>
      </c>
      <c r="E255" s="24">
        <v>412</v>
      </c>
      <c r="F255" s="24">
        <f t="shared" si="48"/>
        <v>453.20000000000005</v>
      </c>
      <c r="G255" s="61">
        <f t="shared" si="47"/>
        <v>31900</v>
      </c>
      <c r="H255" s="62">
        <f t="shared" si="38"/>
        <v>13142800</v>
      </c>
      <c r="I255" s="62">
        <f t="shared" si="39"/>
        <v>15114220</v>
      </c>
      <c r="J255" s="66">
        <f t="shared" si="40"/>
        <v>38000</v>
      </c>
      <c r="K255" s="70">
        <f t="shared" si="41"/>
        <v>1359600.0000000002</v>
      </c>
      <c r="L255"/>
    </row>
    <row r="256" spans="1:12" s="1" customFormat="1" x14ac:dyDescent="0.25">
      <c r="A256" s="23">
        <v>255</v>
      </c>
      <c r="B256" s="26">
        <v>3301</v>
      </c>
      <c r="C256" s="27">
        <v>33</v>
      </c>
      <c r="D256" s="28" t="s">
        <v>24</v>
      </c>
      <c r="E256" s="24">
        <v>821</v>
      </c>
      <c r="F256" s="24">
        <f t="shared" si="48"/>
        <v>903.1</v>
      </c>
      <c r="G256" s="61">
        <f>G254+80</f>
        <v>31980</v>
      </c>
      <c r="H256" s="62">
        <f t="shared" si="38"/>
        <v>26255580</v>
      </c>
      <c r="I256" s="62">
        <f t="shared" si="39"/>
        <v>30193917</v>
      </c>
      <c r="J256" s="66">
        <f t="shared" si="40"/>
        <v>75500</v>
      </c>
      <c r="K256" s="70">
        <f t="shared" si="41"/>
        <v>2709300</v>
      </c>
      <c r="L256"/>
    </row>
    <row r="257" spans="1:12" s="1" customFormat="1" x14ac:dyDescent="0.25">
      <c r="A257" s="23">
        <v>256</v>
      </c>
      <c r="B257" s="26">
        <v>3302</v>
      </c>
      <c r="C257" s="27">
        <v>33</v>
      </c>
      <c r="D257" s="29" t="s">
        <v>24</v>
      </c>
      <c r="E257" s="24">
        <v>821</v>
      </c>
      <c r="F257" s="24">
        <f t="shared" si="48"/>
        <v>903.1</v>
      </c>
      <c r="G257" s="61">
        <f t="shared" ref="G257:G265" si="49">G256</f>
        <v>31980</v>
      </c>
      <c r="H257" s="62">
        <f t="shared" si="38"/>
        <v>26255580</v>
      </c>
      <c r="I257" s="62">
        <f t="shared" si="39"/>
        <v>30193917</v>
      </c>
      <c r="J257" s="66">
        <f t="shared" si="40"/>
        <v>75500</v>
      </c>
      <c r="K257" s="70">
        <f t="shared" si="41"/>
        <v>2709300</v>
      </c>
      <c r="L257"/>
    </row>
    <row r="258" spans="1:12" s="1" customFormat="1" x14ac:dyDescent="0.25">
      <c r="A258" s="23">
        <v>257</v>
      </c>
      <c r="B258" s="26">
        <v>3303</v>
      </c>
      <c r="C258" s="27">
        <v>33</v>
      </c>
      <c r="D258" s="29" t="s">
        <v>26</v>
      </c>
      <c r="E258" s="24">
        <v>412</v>
      </c>
      <c r="F258" s="24">
        <f t="shared" si="48"/>
        <v>453.20000000000005</v>
      </c>
      <c r="G258" s="61">
        <f t="shared" si="49"/>
        <v>31980</v>
      </c>
      <c r="H258" s="62">
        <f t="shared" si="38"/>
        <v>13175760</v>
      </c>
      <c r="I258" s="62">
        <f t="shared" si="39"/>
        <v>15152124</v>
      </c>
      <c r="J258" s="66">
        <f t="shared" si="40"/>
        <v>38000</v>
      </c>
      <c r="K258" s="70">
        <f t="shared" si="41"/>
        <v>1359600.0000000002</v>
      </c>
      <c r="L258"/>
    </row>
    <row r="259" spans="1:12" s="1" customFormat="1" x14ac:dyDescent="0.25">
      <c r="A259" s="23">
        <v>258</v>
      </c>
      <c r="B259" s="26">
        <v>3304</v>
      </c>
      <c r="C259" s="27">
        <v>33</v>
      </c>
      <c r="D259" s="29" t="s">
        <v>25</v>
      </c>
      <c r="E259" s="24">
        <v>628</v>
      </c>
      <c r="F259" s="24">
        <f t="shared" si="48"/>
        <v>690.80000000000007</v>
      </c>
      <c r="G259" s="61">
        <f t="shared" si="49"/>
        <v>31980</v>
      </c>
      <c r="H259" s="62">
        <f t="shared" ref="H259:H285" si="50">E259*G259</f>
        <v>20083440</v>
      </c>
      <c r="I259" s="62">
        <f t="shared" ref="I259:I285" si="51">ROUND(H259*1.15,0)</f>
        <v>23095956</v>
      </c>
      <c r="J259" s="66">
        <f t="shared" ref="J259:J285" si="52">MROUND((I259*0.03/12),500)</f>
        <v>57500</v>
      </c>
      <c r="K259" s="70">
        <f t="shared" ref="K259:K285" si="53">F259*3000</f>
        <v>2072400.0000000002</v>
      </c>
      <c r="L259"/>
    </row>
    <row r="260" spans="1:12" s="1" customFormat="1" x14ac:dyDescent="0.25">
      <c r="A260" s="23">
        <v>259</v>
      </c>
      <c r="B260" s="26">
        <v>3305</v>
      </c>
      <c r="C260" s="27">
        <v>33</v>
      </c>
      <c r="D260" s="29" t="s">
        <v>25</v>
      </c>
      <c r="E260" s="24">
        <v>628</v>
      </c>
      <c r="F260" s="24">
        <f t="shared" si="48"/>
        <v>690.80000000000007</v>
      </c>
      <c r="G260" s="61">
        <f t="shared" si="49"/>
        <v>31980</v>
      </c>
      <c r="H260" s="62">
        <f t="shared" si="50"/>
        <v>20083440</v>
      </c>
      <c r="I260" s="62">
        <f t="shared" si="51"/>
        <v>23095956</v>
      </c>
      <c r="J260" s="66">
        <f t="shared" si="52"/>
        <v>57500</v>
      </c>
      <c r="K260" s="70">
        <f t="shared" si="53"/>
        <v>2072400.0000000002</v>
      </c>
      <c r="L260"/>
    </row>
    <row r="261" spans="1:12" s="1" customFormat="1" x14ac:dyDescent="0.25">
      <c r="A261" s="23">
        <v>260</v>
      </c>
      <c r="B261" s="26">
        <v>3306</v>
      </c>
      <c r="C261" s="27">
        <v>33</v>
      </c>
      <c r="D261" s="29" t="s">
        <v>26</v>
      </c>
      <c r="E261" s="24">
        <v>412</v>
      </c>
      <c r="F261" s="24">
        <f t="shared" si="48"/>
        <v>453.20000000000005</v>
      </c>
      <c r="G261" s="61">
        <f t="shared" si="49"/>
        <v>31980</v>
      </c>
      <c r="H261" s="62">
        <f t="shared" si="50"/>
        <v>13175760</v>
      </c>
      <c r="I261" s="62">
        <f t="shared" si="51"/>
        <v>15152124</v>
      </c>
      <c r="J261" s="66">
        <f t="shared" si="52"/>
        <v>38000</v>
      </c>
      <c r="K261" s="70">
        <f t="shared" si="53"/>
        <v>1359600.0000000002</v>
      </c>
      <c r="L261"/>
    </row>
    <row r="262" spans="1:12" s="1" customFormat="1" x14ac:dyDescent="0.25">
      <c r="A262" s="23">
        <v>261</v>
      </c>
      <c r="B262" s="26">
        <v>3307</v>
      </c>
      <c r="C262" s="27">
        <v>33</v>
      </c>
      <c r="D262" s="29" t="s">
        <v>26</v>
      </c>
      <c r="E262" s="24">
        <v>412</v>
      </c>
      <c r="F262" s="24">
        <f t="shared" si="48"/>
        <v>453.20000000000005</v>
      </c>
      <c r="G262" s="61">
        <f t="shared" si="49"/>
        <v>31980</v>
      </c>
      <c r="H262" s="62">
        <f t="shared" si="50"/>
        <v>13175760</v>
      </c>
      <c r="I262" s="62">
        <f t="shared" si="51"/>
        <v>15152124</v>
      </c>
      <c r="J262" s="66">
        <f t="shared" si="52"/>
        <v>38000</v>
      </c>
      <c r="K262" s="70">
        <f t="shared" si="53"/>
        <v>1359600.0000000002</v>
      </c>
      <c r="L262"/>
    </row>
    <row r="263" spans="1:12" s="1" customFormat="1" x14ac:dyDescent="0.25">
      <c r="A263" s="23">
        <v>262</v>
      </c>
      <c r="B263" s="26">
        <v>3308</v>
      </c>
      <c r="C263" s="27">
        <v>33</v>
      </c>
      <c r="D263" s="29" t="s">
        <v>24</v>
      </c>
      <c r="E263" s="24">
        <v>814</v>
      </c>
      <c r="F263" s="24">
        <f t="shared" si="48"/>
        <v>895.40000000000009</v>
      </c>
      <c r="G263" s="61">
        <f t="shared" si="49"/>
        <v>31980</v>
      </c>
      <c r="H263" s="62">
        <f t="shared" si="50"/>
        <v>26031720</v>
      </c>
      <c r="I263" s="62">
        <f t="shared" si="51"/>
        <v>29936478</v>
      </c>
      <c r="J263" s="66">
        <f t="shared" si="52"/>
        <v>75000</v>
      </c>
      <c r="K263" s="70">
        <f t="shared" si="53"/>
        <v>2686200.0000000005</v>
      </c>
      <c r="L263"/>
    </row>
    <row r="264" spans="1:12" s="1" customFormat="1" x14ac:dyDescent="0.25">
      <c r="A264" s="23">
        <v>263</v>
      </c>
      <c r="B264" s="26">
        <v>3309</v>
      </c>
      <c r="C264" s="27">
        <v>33</v>
      </c>
      <c r="D264" s="29" t="s">
        <v>24</v>
      </c>
      <c r="E264" s="24">
        <v>814</v>
      </c>
      <c r="F264" s="24">
        <f t="shared" si="48"/>
        <v>895.40000000000009</v>
      </c>
      <c r="G264" s="61">
        <f t="shared" si="49"/>
        <v>31980</v>
      </c>
      <c r="H264" s="62">
        <f t="shared" si="50"/>
        <v>26031720</v>
      </c>
      <c r="I264" s="62">
        <f t="shared" si="51"/>
        <v>29936478</v>
      </c>
      <c r="J264" s="66">
        <f t="shared" si="52"/>
        <v>75000</v>
      </c>
      <c r="K264" s="70">
        <f t="shared" si="53"/>
        <v>2686200.0000000005</v>
      </c>
      <c r="L264"/>
    </row>
    <row r="265" spans="1:12" s="1" customFormat="1" x14ac:dyDescent="0.25">
      <c r="A265" s="23">
        <v>264</v>
      </c>
      <c r="B265" s="26">
        <v>3310</v>
      </c>
      <c r="C265" s="27">
        <v>33</v>
      </c>
      <c r="D265" s="29" t="s">
        <v>26</v>
      </c>
      <c r="E265" s="24">
        <v>412</v>
      </c>
      <c r="F265" s="24">
        <f t="shared" si="48"/>
        <v>453.20000000000005</v>
      </c>
      <c r="G265" s="61">
        <f t="shared" si="49"/>
        <v>31980</v>
      </c>
      <c r="H265" s="62">
        <f t="shared" si="50"/>
        <v>13175760</v>
      </c>
      <c r="I265" s="62">
        <f t="shared" si="51"/>
        <v>15152124</v>
      </c>
      <c r="J265" s="66">
        <f t="shared" si="52"/>
        <v>38000</v>
      </c>
      <c r="K265" s="70">
        <f t="shared" si="53"/>
        <v>1359600.0000000002</v>
      </c>
      <c r="L265"/>
    </row>
    <row r="266" spans="1:12" s="1" customFormat="1" x14ac:dyDescent="0.25">
      <c r="A266" s="23">
        <v>265</v>
      </c>
      <c r="B266" s="26">
        <v>3401</v>
      </c>
      <c r="C266" s="27">
        <v>34</v>
      </c>
      <c r="D266" s="28" t="s">
        <v>24</v>
      </c>
      <c r="E266" s="24">
        <v>821</v>
      </c>
      <c r="F266" s="24">
        <f t="shared" si="48"/>
        <v>903.1</v>
      </c>
      <c r="G266" s="61">
        <f>G264+80</f>
        <v>32060</v>
      </c>
      <c r="H266" s="62">
        <f t="shared" si="50"/>
        <v>26321260</v>
      </c>
      <c r="I266" s="62">
        <f t="shared" si="51"/>
        <v>30269449</v>
      </c>
      <c r="J266" s="66">
        <f t="shared" si="52"/>
        <v>75500</v>
      </c>
      <c r="K266" s="70">
        <f t="shared" si="53"/>
        <v>2709300</v>
      </c>
      <c r="L266"/>
    </row>
    <row r="267" spans="1:12" s="1" customFormat="1" x14ac:dyDescent="0.25">
      <c r="A267" s="23">
        <v>266</v>
      </c>
      <c r="B267" s="26">
        <v>3402</v>
      </c>
      <c r="C267" s="27">
        <v>34</v>
      </c>
      <c r="D267" s="29" t="s">
        <v>24</v>
      </c>
      <c r="E267" s="24">
        <v>821</v>
      </c>
      <c r="F267" s="24">
        <f t="shared" si="48"/>
        <v>903.1</v>
      </c>
      <c r="G267" s="61">
        <f t="shared" ref="G267:G275" si="54">G266</f>
        <v>32060</v>
      </c>
      <c r="H267" s="62">
        <f t="shared" si="50"/>
        <v>26321260</v>
      </c>
      <c r="I267" s="62">
        <f t="shared" si="51"/>
        <v>30269449</v>
      </c>
      <c r="J267" s="66">
        <f t="shared" si="52"/>
        <v>75500</v>
      </c>
      <c r="K267" s="70">
        <f t="shared" si="53"/>
        <v>2709300</v>
      </c>
      <c r="L267"/>
    </row>
    <row r="268" spans="1:12" s="1" customFormat="1" x14ac:dyDescent="0.25">
      <c r="A268" s="23">
        <v>267</v>
      </c>
      <c r="B268" s="26">
        <v>3403</v>
      </c>
      <c r="C268" s="27">
        <v>34</v>
      </c>
      <c r="D268" s="29" t="s">
        <v>26</v>
      </c>
      <c r="E268" s="24">
        <v>412</v>
      </c>
      <c r="F268" s="24">
        <f t="shared" si="48"/>
        <v>453.20000000000005</v>
      </c>
      <c r="G268" s="61">
        <f t="shared" si="54"/>
        <v>32060</v>
      </c>
      <c r="H268" s="62">
        <f t="shared" si="50"/>
        <v>13208720</v>
      </c>
      <c r="I268" s="62">
        <f t="shared" si="51"/>
        <v>15190028</v>
      </c>
      <c r="J268" s="66">
        <f t="shared" si="52"/>
        <v>38000</v>
      </c>
      <c r="K268" s="70">
        <f t="shared" si="53"/>
        <v>1359600.0000000002</v>
      </c>
      <c r="L268"/>
    </row>
    <row r="269" spans="1:12" s="1" customFormat="1" x14ac:dyDescent="0.25">
      <c r="A269" s="23">
        <v>268</v>
      </c>
      <c r="B269" s="26">
        <v>3404</v>
      </c>
      <c r="C269" s="27">
        <v>34</v>
      </c>
      <c r="D269" s="29" t="s">
        <v>25</v>
      </c>
      <c r="E269" s="24">
        <v>628</v>
      </c>
      <c r="F269" s="24">
        <f t="shared" si="48"/>
        <v>690.80000000000007</v>
      </c>
      <c r="G269" s="61">
        <f t="shared" si="54"/>
        <v>32060</v>
      </c>
      <c r="H269" s="62">
        <f t="shared" si="50"/>
        <v>20133680</v>
      </c>
      <c r="I269" s="62">
        <f t="shared" si="51"/>
        <v>23153732</v>
      </c>
      <c r="J269" s="66">
        <f t="shared" si="52"/>
        <v>58000</v>
      </c>
      <c r="K269" s="70">
        <f t="shared" si="53"/>
        <v>2072400.0000000002</v>
      </c>
      <c r="L269"/>
    </row>
    <row r="270" spans="1:12" s="1" customFormat="1" x14ac:dyDescent="0.25">
      <c r="A270" s="23">
        <v>269</v>
      </c>
      <c r="B270" s="26">
        <v>3405</v>
      </c>
      <c r="C270" s="27">
        <v>34</v>
      </c>
      <c r="D270" s="29" t="s">
        <v>25</v>
      </c>
      <c r="E270" s="24">
        <v>628</v>
      </c>
      <c r="F270" s="24">
        <f t="shared" si="48"/>
        <v>690.80000000000007</v>
      </c>
      <c r="G270" s="61">
        <f t="shared" si="54"/>
        <v>32060</v>
      </c>
      <c r="H270" s="62">
        <f t="shared" si="50"/>
        <v>20133680</v>
      </c>
      <c r="I270" s="62">
        <f t="shared" si="51"/>
        <v>23153732</v>
      </c>
      <c r="J270" s="66">
        <f t="shared" si="52"/>
        <v>58000</v>
      </c>
      <c r="K270" s="70">
        <f t="shared" si="53"/>
        <v>2072400.0000000002</v>
      </c>
      <c r="L270"/>
    </row>
    <row r="271" spans="1:12" s="1" customFormat="1" x14ac:dyDescent="0.25">
      <c r="A271" s="23">
        <v>270</v>
      </c>
      <c r="B271" s="26">
        <v>3406</v>
      </c>
      <c r="C271" s="27">
        <v>34</v>
      </c>
      <c r="D271" s="29" t="s">
        <v>26</v>
      </c>
      <c r="E271" s="24">
        <v>412</v>
      </c>
      <c r="F271" s="24">
        <f t="shared" si="48"/>
        <v>453.20000000000005</v>
      </c>
      <c r="G271" s="61">
        <f t="shared" si="54"/>
        <v>32060</v>
      </c>
      <c r="H271" s="62">
        <f t="shared" si="50"/>
        <v>13208720</v>
      </c>
      <c r="I271" s="62">
        <f t="shared" si="51"/>
        <v>15190028</v>
      </c>
      <c r="J271" s="66">
        <f t="shared" si="52"/>
        <v>38000</v>
      </c>
      <c r="K271" s="70">
        <f t="shared" si="53"/>
        <v>1359600.0000000002</v>
      </c>
      <c r="L271"/>
    </row>
    <row r="272" spans="1:12" s="1" customFormat="1" x14ac:dyDescent="0.25">
      <c r="A272" s="23">
        <v>271</v>
      </c>
      <c r="B272" s="26">
        <v>3407</v>
      </c>
      <c r="C272" s="27">
        <v>34</v>
      </c>
      <c r="D272" s="29" t="s">
        <v>26</v>
      </c>
      <c r="E272" s="24">
        <v>412</v>
      </c>
      <c r="F272" s="24">
        <f t="shared" si="48"/>
        <v>453.20000000000005</v>
      </c>
      <c r="G272" s="61">
        <f t="shared" si="54"/>
        <v>32060</v>
      </c>
      <c r="H272" s="62">
        <f t="shared" si="50"/>
        <v>13208720</v>
      </c>
      <c r="I272" s="62">
        <f t="shared" si="51"/>
        <v>15190028</v>
      </c>
      <c r="J272" s="66">
        <f t="shared" si="52"/>
        <v>38000</v>
      </c>
      <c r="K272" s="70">
        <f t="shared" si="53"/>
        <v>1359600.0000000002</v>
      </c>
      <c r="L272"/>
    </row>
    <row r="273" spans="1:12" s="1" customFormat="1" x14ac:dyDescent="0.25">
      <c r="A273" s="23">
        <v>272</v>
      </c>
      <c r="B273" s="26">
        <v>3408</v>
      </c>
      <c r="C273" s="27">
        <v>34</v>
      </c>
      <c r="D273" s="29" t="s">
        <v>24</v>
      </c>
      <c r="E273" s="24">
        <v>814</v>
      </c>
      <c r="F273" s="24">
        <f t="shared" si="48"/>
        <v>895.40000000000009</v>
      </c>
      <c r="G273" s="61">
        <f t="shared" si="54"/>
        <v>32060</v>
      </c>
      <c r="H273" s="62">
        <f t="shared" si="50"/>
        <v>26096840</v>
      </c>
      <c r="I273" s="62">
        <f t="shared" si="51"/>
        <v>30011366</v>
      </c>
      <c r="J273" s="66">
        <f t="shared" si="52"/>
        <v>75000</v>
      </c>
      <c r="K273" s="70">
        <f t="shared" si="53"/>
        <v>2686200.0000000005</v>
      </c>
      <c r="L273"/>
    </row>
    <row r="274" spans="1:12" s="1" customFormat="1" x14ac:dyDescent="0.25">
      <c r="A274" s="23">
        <v>273</v>
      </c>
      <c r="B274" s="26">
        <v>3409</v>
      </c>
      <c r="C274" s="27">
        <v>34</v>
      </c>
      <c r="D274" s="29" t="s">
        <v>24</v>
      </c>
      <c r="E274" s="24">
        <v>814</v>
      </c>
      <c r="F274" s="24">
        <f t="shared" si="48"/>
        <v>895.40000000000009</v>
      </c>
      <c r="G274" s="61">
        <f t="shared" si="54"/>
        <v>32060</v>
      </c>
      <c r="H274" s="62">
        <f t="shared" si="50"/>
        <v>26096840</v>
      </c>
      <c r="I274" s="62">
        <f t="shared" si="51"/>
        <v>30011366</v>
      </c>
      <c r="J274" s="66">
        <f t="shared" si="52"/>
        <v>75000</v>
      </c>
      <c r="K274" s="70">
        <f t="shared" si="53"/>
        <v>2686200.0000000005</v>
      </c>
      <c r="L274"/>
    </row>
    <row r="275" spans="1:12" s="1" customFormat="1" x14ac:dyDescent="0.25">
      <c r="A275" s="23">
        <v>274</v>
      </c>
      <c r="B275" s="26">
        <v>3410</v>
      </c>
      <c r="C275" s="27">
        <v>34</v>
      </c>
      <c r="D275" s="29" t="s">
        <v>26</v>
      </c>
      <c r="E275" s="24">
        <v>412</v>
      </c>
      <c r="F275" s="24">
        <f t="shared" si="48"/>
        <v>453.20000000000005</v>
      </c>
      <c r="G275" s="61">
        <f t="shared" si="54"/>
        <v>32060</v>
      </c>
      <c r="H275" s="62">
        <f t="shared" si="50"/>
        <v>13208720</v>
      </c>
      <c r="I275" s="62">
        <f t="shared" si="51"/>
        <v>15190028</v>
      </c>
      <c r="J275" s="66">
        <f t="shared" si="52"/>
        <v>38000</v>
      </c>
      <c r="K275" s="70">
        <f t="shared" si="53"/>
        <v>1359600.0000000002</v>
      </c>
      <c r="L275"/>
    </row>
    <row r="276" spans="1:12" s="1" customFormat="1" x14ac:dyDescent="0.25">
      <c r="A276" s="23">
        <v>275</v>
      </c>
      <c r="B276" s="26">
        <v>3501</v>
      </c>
      <c r="C276" s="27">
        <v>35</v>
      </c>
      <c r="D276" s="28" t="s">
        <v>24</v>
      </c>
      <c r="E276" s="24">
        <v>821</v>
      </c>
      <c r="F276" s="24">
        <f t="shared" si="48"/>
        <v>903.1</v>
      </c>
      <c r="G276" s="61">
        <f>G274+80</f>
        <v>32140</v>
      </c>
      <c r="H276" s="62">
        <f t="shared" si="50"/>
        <v>26386940</v>
      </c>
      <c r="I276" s="62">
        <f t="shared" si="51"/>
        <v>30344981</v>
      </c>
      <c r="J276" s="66">
        <f t="shared" si="52"/>
        <v>76000</v>
      </c>
      <c r="K276" s="70">
        <f t="shared" si="53"/>
        <v>2709300</v>
      </c>
      <c r="L276"/>
    </row>
    <row r="277" spans="1:12" s="1" customFormat="1" x14ac:dyDescent="0.25">
      <c r="A277" s="23">
        <v>276</v>
      </c>
      <c r="B277" s="26">
        <v>3502</v>
      </c>
      <c r="C277" s="27">
        <v>35</v>
      </c>
      <c r="D277" s="29" t="s">
        <v>24</v>
      </c>
      <c r="E277" s="24">
        <v>821</v>
      </c>
      <c r="F277" s="24">
        <f t="shared" si="48"/>
        <v>903.1</v>
      </c>
      <c r="G277" s="61">
        <f t="shared" ref="G277:G285" si="55">G276</f>
        <v>32140</v>
      </c>
      <c r="H277" s="62">
        <f t="shared" si="50"/>
        <v>26386940</v>
      </c>
      <c r="I277" s="62">
        <f t="shared" si="51"/>
        <v>30344981</v>
      </c>
      <c r="J277" s="66">
        <f t="shared" si="52"/>
        <v>76000</v>
      </c>
      <c r="K277" s="70">
        <f t="shared" si="53"/>
        <v>2709300</v>
      </c>
      <c r="L277"/>
    </row>
    <row r="278" spans="1:12" s="1" customFormat="1" x14ac:dyDescent="0.25">
      <c r="A278" s="23">
        <v>277</v>
      </c>
      <c r="B278" s="26">
        <v>3503</v>
      </c>
      <c r="C278" s="27">
        <v>35</v>
      </c>
      <c r="D278" s="29" t="s">
        <v>26</v>
      </c>
      <c r="E278" s="24">
        <v>412</v>
      </c>
      <c r="F278" s="24">
        <f t="shared" si="48"/>
        <v>453.20000000000005</v>
      </c>
      <c r="G278" s="61">
        <f t="shared" si="55"/>
        <v>32140</v>
      </c>
      <c r="H278" s="62">
        <f t="shared" si="50"/>
        <v>13241680</v>
      </c>
      <c r="I278" s="62">
        <f t="shared" si="51"/>
        <v>15227932</v>
      </c>
      <c r="J278" s="66">
        <f t="shared" si="52"/>
        <v>38000</v>
      </c>
      <c r="K278" s="70">
        <f t="shared" si="53"/>
        <v>1359600.0000000002</v>
      </c>
      <c r="L278"/>
    </row>
    <row r="279" spans="1:12" s="1" customFormat="1" x14ac:dyDescent="0.25">
      <c r="A279" s="23">
        <v>278</v>
      </c>
      <c r="B279" s="26">
        <v>3504</v>
      </c>
      <c r="C279" s="27">
        <v>35</v>
      </c>
      <c r="D279" s="29" t="s">
        <v>25</v>
      </c>
      <c r="E279" s="24">
        <v>628</v>
      </c>
      <c r="F279" s="24">
        <f t="shared" si="48"/>
        <v>690.80000000000007</v>
      </c>
      <c r="G279" s="61">
        <f t="shared" si="55"/>
        <v>32140</v>
      </c>
      <c r="H279" s="62">
        <f t="shared" si="50"/>
        <v>20183920</v>
      </c>
      <c r="I279" s="62">
        <f t="shared" si="51"/>
        <v>23211508</v>
      </c>
      <c r="J279" s="66">
        <f t="shared" si="52"/>
        <v>58000</v>
      </c>
      <c r="K279" s="70">
        <f t="shared" si="53"/>
        <v>2072400.0000000002</v>
      </c>
      <c r="L279"/>
    </row>
    <row r="280" spans="1:12" s="1" customFormat="1" x14ac:dyDescent="0.25">
      <c r="A280" s="23">
        <v>279</v>
      </c>
      <c r="B280" s="26">
        <v>3505</v>
      </c>
      <c r="C280" s="27">
        <v>35</v>
      </c>
      <c r="D280" s="29" t="s">
        <v>25</v>
      </c>
      <c r="E280" s="24">
        <v>628</v>
      </c>
      <c r="F280" s="24">
        <f t="shared" si="48"/>
        <v>690.80000000000007</v>
      </c>
      <c r="G280" s="61">
        <f t="shared" si="55"/>
        <v>32140</v>
      </c>
      <c r="H280" s="62">
        <f t="shared" si="50"/>
        <v>20183920</v>
      </c>
      <c r="I280" s="62">
        <f t="shared" si="51"/>
        <v>23211508</v>
      </c>
      <c r="J280" s="66">
        <f t="shared" si="52"/>
        <v>58000</v>
      </c>
      <c r="K280" s="70">
        <f t="shared" si="53"/>
        <v>2072400.0000000002</v>
      </c>
      <c r="L280"/>
    </row>
    <row r="281" spans="1:12" s="1" customFormat="1" x14ac:dyDescent="0.25">
      <c r="A281" s="23">
        <v>280</v>
      </c>
      <c r="B281" s="26">
        <v>3506</v>
      </c>
      <c r="C281" s="27">
        <v>35</v>
      </c>
      <c r="D281" s="29" t="s">
        <v>26</v>
      </c>
      <c r="E281" s="24">
        <v>412</v>
      </c>
      <c r="F281" s="24">
        <f t="shared" si="48"/>
        <v>453.20000000000005</v>
      </c>
      <c r="G281" s="61">
        <f t="shared" si="55"/>
        <v>32140</v>
      </c>
      <c r="H281" s="62">
        <f t="shared" si="50"/>
        <v>13241680</v>
      </c>
      <c r="I281" s="62">
        <f t="shared" si="51"/>
        <v>15227932</v>
      </c>
      <c r="J281" s="66">
        <f t="shared" si="52"/>
        <v>38000</v>
      </c>
      <c r="K281" s="70">
        <f t="shared" si="53"/>
        <v>1359600.0000000002</v>
      </c>
      <c r="L281"/>
    </row>
    <row r="282" spans="1:12" s="1" customFormat="1" x14ac:dyDescent="0.25">
      <c r="A282" s="23">
        <v>281</v>
      </c>
      <c r="B282" s="26">
        <v>3507</v>
      </c>
      <c r="C282" s="27">
        <v>35</v>
      </c>
      <c r="D282" s="29" t="s">
        <v>26</v>
      </c>
      <c r="E282" s="24">
        <v>412</v>
      </c>
      <c r="F282" s="24">
        <f t="shared" si="48"/>
        <v>453.20000000000005</v>
      </c>
      <c r="G282" s="61">
        <f t="shared" si="55"/>
        <v>32140</v>
      </c>
      <c r="H282" s="62">
        <f t="shared" si="50"/>
        <v>13241680</v>
      </c>
      <c r="I282" s="62">
        <f t="shared" si="51"/>
        <v>15227932</v>
      </c>
      <c r="J282" s="66">
        <f t="shared" si="52"/>
        <v>38000</v>
      </c>
      <c r="K282" s="70">
        <f t="shared" si="53"/>
        <v>1359600.0000000002</v>
      </c>
      <c r="L282"/>
    </row>
    <row r="283" spans="1:12" s="1" customFormat="1" x14ac:dyDescent="0.25">
      <c r="A283" s="23">
        <v>282</v>
      </c>
      <c r="B283" s="26">
        <v>3508</v>
      </c>
      <c r="C283" s="27">
        <v>35</v>
      </c>
      <c r="D283" s="29" t="s">
        <v>24</v>
      </c>
      <c r="E283" s="24">
        <v>814</v>
      </c>
      <c r="F283" s="24">
        <f t="shared" si="48"/>
        <v>895.40000000000009</v>
      </c>
      <c r="G283" s="61">
        <f t="shared" si="55"/>
        <v>32140</v>
      </c>
      <c r="H283" s="62">
        <f t="shared" si="50"/>
        <v>26161960</v>
      </c>
      <c r="I283" s="62">
        <f t="shared" si="51"/>
        <v>30086254</v>
      </c>
      <c r="J283" s="66">
        <f t="shared" si="52"/>
        <v>75000</v>
      </c>
      <c r="K283" s="70">
        <f t="shared" si="53"/>
        <v>2686200.0000000005</v>
      </c>
      <c r="L283"/>
    </row>
    <row r="284" spans="1:12" s="1" customFormat="1" x14ac:dyDescent="0.25">
      <c r="A284" s="23">
        <v>283</v>
      </c>
      <c r="B284" s="26">
        <v>3509</v>
      </c>
      <c r="C284" s="27">
        <v>35</v>
      </c>
      <c r="D284" s="29" t="s">
        <v>24</v>
      </c>
      <c r="E284" s="24">
        <v>814</v>
      </c>
      <c r="F284" s="24">
        <f t="shared" si="48"/>
        <v>895.40000000000009</v>
      </c>
      <c r="G284" s="61">
        <f t="shared" si="55"/>
        <v>32140</v>
      </c>
      <c r="H284" s="62">
        <f t="shared" si="50"/>
        <v>26161960</v>
      </c>
      <c r="I284" s="62">
        <f t="shared" si="51"/>
        <v>30086254</v>
      </c>
      <c r="J284" s="66">
        <f t="shared" si="52"/>
        <v>75000</v>
      </c>
      <c r="K284" s="70">
        <f t="shared" si="53"/>
        <v>2686200.0000000005</v>
      </c>
      <c r="L284"/>
    </row>
    <row r="285" spans="1:12" s="1" customFormat="1" x14ac:dyDescent="0.25">
      <c r="A285" s="23">
        <v>284</v>
      </c>
      <c r="B285" s="26">
        <v>3510</v>
      </c>
      <c r="C285" s="27">
        <v>35</v>
      </c>
      <c r="D285" s="29" t="s">
        <v>26</v>
      </c>
      <c r="E285" s="24">
        <v>412</v>
      </c>
      <c r="F285" s="24">
        <f t="shared" si="48"/>
        <v>453.20000000000005</v>
      </c>
      <c r="G285" s="61">
        <f t="shared" si="55"/>
        <v>32140</v>
      </c>
      <c r="H285" s="62">
        <f t="shared" si="50"/>
        <v>13241680</v>
      </c>
      <c r="I285" s="62">
        <f t="shared" si="51"/>
        <v>15227932</v>
      </c>
      <c r="J285" s="66">
        <f t="shared" si="52"/>
        <v>38000</v>
      </c>
      <c r="K285" s="70">
        <f t="shared" si="53"/>
        <v>1359600.0000000002</v>
      </c>
      <c r="L285"/>
    </row>
    <row r="286" spans="1:12" s="1" customFormat="1" x14ac:dyDescent="0.25">
      <c r="A286" s="46" t="s">
        <v>4</v>
      </c>
      <c r="B286" s="47"/>
      <c r="C286" s="47"/>
      <c r="D286" s="48"/>
      <c r="E286" s="30">
        <f>SUM(E2:E285)</f>
        <v>175171</v>
      </c>
      <c r="F286" s="30">
        <f>SUM(F2:F285)</f>
        <v>192688.10000000015</v>
      </c>
      <c r="G286" s="64"/>
      <c r="H286" s="65">
        <f>SUM(H2:H285)</f>
        <v>5428479940</v>
      </c>
      <c r="I286" s="65">
        <f>SUM(I2:I285)</f>
        <v>6242751931</v>
      </c>
      <c r="J286" s="66"/>
      <c r="K286" s="67">
        <f>SUM(K2:K285)</f>
        <v>578064300</v>
      </c>
      <c r="L286"/>
    </row>
  </sheetData>
  <mergeCells count="1">
    <mergeCell ref="A286:D28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F2E75-A1C3-4412-869D-1F7DC03592BF}">
  <dimension ref="A1:L283"/>
  <sheetViews>
    <sheetView topLeftCell="A268" zoomScale="205" zoomScaleNormal="205" workbookViewId="0">
      <selection activeCell="I283" sqref="I283"/>
    </sheetView>
  </sheetViews>
  <sheetFormatPr defaultRowHeight="15" x14ac:dyDescent="0.25"/>
  <cols>
    <col min="1" max="1" width="4.7109375" customWidth="1"/>
    <col min="2" max="2" width="6" customWidth="1"/>
    <col min="3" max="3" width="4.5703125" customWidth="1"/>
    <col min="4" max="4" width="6.42578125" customWidth="1"/>
    <col min="5" max="5" width="7.28515625" customWidth="1"/>
    <col min="6" max="6" width="6.140625" customWidth="1"/>
    <col min="7" max="7" width="6.7109375" style="68" customWidth="1"/>
    <col min="8" max="9" width="11.5703125" style="69" customWidth="1"/>
    <col min="10" max="10" width="7.7109375" style="68" customWidth="1"/>
    <col min="11" max="11" width="10.42578125" style="69" customWidth="1"/>
    <col min="12" max="12" width="10.42578125" bestFit="1" customWidth="1"/>
    <col min="13" max="13" width="10.140625" bestFit="1" customWidth="1"/>
  </cols>
  <sheetData>
    <row r="1" spans="1:12" ht="55.5" customHeight="1" x14ac:dyDescent="0.25">
      <c r="A1" s="21" t="s">
        <v>0</v>
      </c>
      <c r="B1" s="21" t="s">
        <v>8</v>
      </c>
      <c r="C1" s="21" t="s">
        <v>1</v>
      </c>
      <c r="D1" s="21" t="s">
        <v>2</v>
      </c>
      <c r="E1" s="22" t="s">
        <v>42</v>
      </c>
      <c r="F1" s="21" t="s">
        <v>3</v>
      </c>
      <c r="G1" s="58" t="s">
        <v>30</v>
      </c>
      <c r="H1" s="59" t="s">
        <v>31</v>
      </c>
      <c r="I1" s="59" t="s">
        <v>32</v>
      </c>
      <c r="J1" s="58" t="s">
        <v>33</v>
      </c>
      <c r="K1" s="60" t="s">
        <v>9</v>
      </c>
    </row>
    <row r="2" spans="1:12" ht="16.5" customHeight="1" x14ac:dyDescent="0.25">
      <c r="A2" s="32">
        <v>1</v>
      </c>
      <c r="B2" s="32">
        <v>302</v>
      </c>
      <c r="C2" s="32">
        <v>3</v>
      </c>
      <c r="D2" s="33" t="s">
        <v>24</v>
      </c>
      <c r="E2" s="33">
        <v>814</v>
      </c>
      <c r="F2" s="33">
        <f t="shared" ref="F2:F65" si="0">E2*1.1</f>
        <v>895.40000000000009</v>
      </c>
      <c r="G2" s="61">
        <v>29580</v>
      </c>
      <c r="H2" s="62">
        <f t="shared" ref="H2" si="1">E2*G2</f>
        <v>24078120</v>
      </c>
      <c r="I2" s="62">
        <f>ROUND(H2*1.15,0)</f>
        <v>27689838</v>
      </c>
      <c r="J2" s="63">
        <f t="shared" ref="J2" si="2">MROUND((I2*0.03/12),500)</f>
        <v>69000</v>
      </c>
      <c r="K2" s="62">
        <f t="shared" ref="K2" si="3">F2*3000</f>
        <v>2686200.0000000005</v>
      </c>
    </row>
    <row r="3" spans="1:12" ht="16.5" customHeight="1" x14ac:dyDescent="0.25">
      <c r="A3" s="32">
        <v>2</v>
      </c>
      <c r="B3" s="32">
        <v>303</v>
      </c>
      <c r="C3" s="32">
        <v>3</v>
      </c>
      <c r="D3" s="33" t="s">
        <v>26</v>
      </c>
      <c r="E3" s="33">
        <v>405</v>
      </c>
      <c r="F3" s="33">
        <f t="shared" si="0"/>
        <v>445.50000000000006</v>
      </c>
      <c r="G3" s="61">
        <f>G2</f>
        <v>29580</v>
      </c>
      <c r="H3" s="62">
        <f t="shared" ref="H3:H66" si="4">E3*G3</f>
        <v>11979900</v>
      </c>
      <c r="I3" s="62">
        <f t="shared" ref="I3:I66" si="5">ROUND(H3*1.15,0)</f>
        <v>13776885</v>
      </c>
      <c r="J3" s="63">
        <f t="shared" ref="J3:J66" si="6">MROUND((I3*0.03/12),500)</f>
        <v>34500</v>
      </c>
      <c r="K3" s="62">
        <f t="shared" ref="K3:K66" si="7">F3*3000</f>
        <v>1336500.0000000002</v>
      </c>
    </row>
    <row r="4" spans="1:12" ht="16.5" customHeight="1" x14ac:dyDescent="0.25">
      <c r="A4" s="32">
        <v>3</v>
      </c>
      <c r="B4" s="32">
        <v>304</v>
      </c>
      <c r="C4" s="32">
        <v>3</v>
      </c>
      <c r="D4" s="33" t="s">
        <v>25</v>
      </c>
      <c r="E4" s="33">
        <v>626</v>
      </c>
      <c r="F4" s="33">
        <f t="shared" si="0"/>
        <v>688.6</v>
      </c>
      <c r="G4" s="61">
        <f>G3</f>
        <v>29580</v>
      </c>
      <c r="H4" s="62">
        <f t="shared" si="4"/>
        <v>18517080</v>
      </c>
      <c r="I4" s="62">
        <f t="shared" si="5"/>
        <v>21294642</v>
      </c>
      <c r="J4" s="63">
        <f t="shared" si="6"/>
        <v>53000</v>
      </c>
      <c r="K4" s="62">
        <f t="shared" si="7"/>
        <v>2065800</v>
      </c>
    </row>
    <row r="5" spans="1:12" ht="16.5" customHeight="1" x14ac:dyDescent="0.25">
      <c r="A5" s="32">
        <v>4</v>
      </c>
      <c r="B5" s="32">
        <v>402</v>
      </c>
      <c r="C5" s="32">
        <v>4</v>
      </c>
      <c r="D5" s="33" t="s">
        <v>24</v>
      </c>
      <c r="E5" s="33">
        <v>814</v>
      </c>
      <c r="F5" s="33">
        <f t="shared" si="0"/>
        <v>895.40000000000009</v>
      </c>
      <c r="G5" s="61">
        <f>G4+80</f>
        <v>29660</v>
      </c>
      <c r="H5" s="62">
        <f t="shared" si="4"/>
        <v>24143240</v>
      </c>
      <c r="I5" s="62">
        <f t="shared" si="5"/>
        <v>27764726</v>
      </c>
      <c r="J5" s="63">
        <f t="shared" si="6"/>
        <v>69500</v>
      </c>
      <c r="K5" s="62">
        <f t="shared" si="7"/>
        <v>2686200.0000000005</v>
      </c>
    </row>
    <row r="6" spans="1:12" ht="16.5" customHeight="1" x14ac:dyDescent="0.25">
      <c r="A6" s="32">
        <v>5</v>
      </c>
      <c r="B6" s="32">
        <v>403</v>
      </c>
      <c r="C6" s="32">
        <v>4</v>
      </c>
      <c r="D6" s="33" t="s">
        <v>26</v>
      </c>
      <c r="E6" s="33">
        <v>405</v>
      </c>
      <c r="F6" s="33">
        <f t="shared" si="0"/>
        <v>445.50000000000006</v>
      </c>
      <c r="G6" s="61">
        <f>G5</f>
        <v>29660</v>
      </c>
      <c r="H6" s="62">
        <f t="shared" si="4"/>
        <v>12012300</v>
      </c>
      <c r="I6" s="62">
        <f t="shared" si="5"/>
        <v>13814145</v>
      </c>
      <c r="J6" s="63">
        <f t="shared" si="6"/>
        <v>34500</v>
      </c>
      <c r="K6" s="62">
        <f t="shared" si="7"/>
        <v>1336500.0000000002</v>
      </c>
    </row>
    <row r="7" spans="1:12" ht="16.5" customHeight="1" x14ac:dyDescent="0.25">
      <c r="A7" s="32">
        <v>6</v>
      </c>
      <c r="B7" s="32">
        <v>404</v>
      </c>
      <c r="C7" s="32">
        <v>4</v>
      </c>
      <c r="D7" s="33" t="s">
        <v>25</v>
      </c>
      <c r="E7" s="33">
        <v>626</v>
      </c>
      <c r="F7" s="33">
        <f t="shared" si="0"/>
        <v>688.6</v>
      </c>
      <c r="G7" s="61">
        <f>G6</f>
        <v>29660</v>
      </c>
      <c r="H7" s="62">
        <f t="shared" si="4"/>
        <v>18567160</v>
      </c>
      <c r="I7" s="62">
        <f t="shared" si="5"/>
        <v>21352234</v>
      </c>
      <c r="J7" s="63">
        <f t="shared" si="6"/>
        <v>53500</v>
      </c>
      <c r="K7" s="62">
        <f t="shared" si="7"/>
        <v>2065800</v>
      </c>
    </row>
    <row r="8" spans="1:12" ht="16.5" customHeight="1" x14ac:dyDescent="0.25">
      <c r="A8" s="32">
        <v>7</v>
      </c>
      <c r="B8" s="32">
        <v>502</v>
      </c>
      <c r="C8" s="32">
        <v>5</v>
      </c>
      <c r="D8" s="33" t="s">
        <v>24</v>
      </c>
      <c r="E8" s="33">
        <v>814</v>
      </c>
      <c r="F8" s="33">
        <f t="shared" si="0"/>
        <v>895.40000000000009</v>
      </c>
      <c r="G8" s="61">
        <f>G7+80</f>
        <v>29740</v>
      </c>
      <c r="H8" s="62">
        <f t="shared" si="4"/>
        <v>24208360</v>
      </c>
      <c r="I8" s="62">
        <f t="shared" si="5"/>
        <v>27839614</v>
      </c>
      <c r="J8" s="63">
        <f t="shared" si="6"/>
        <v>69500</v>
      </c>
      <c r="K8" s="62">
        <f t="shared" si="7"/>
        <v>2686200.0000000005</v>
      </c>
    </row>
    <row r="9" spans="1:12" ht="16.5" customHeight="1" x14ac:dyDescent="0.25">
      <c r="A9" s="32">
        <v>8</v>
      </c>
      <c r="B9" s="32">
        <v>503</v>
      </c>
      <c r="C9" s="32">
        <v>5</v>
      </c>
      <c r="D9" s="33" t="s">
        <v>26</v>
      </c>
      <c r="E9" s="33">
        <v>405</v>
      </c>
      <c r="F9" s="33">
        <f t="shared" si="0"/>
        <v>445.50000000000006</v>
      </c>
      <c r="G9" s="61">
        <f>G8</f>
        <v>29740</v>
      </c>
      <c r="H9" s="62">
        <f t="shared" si="4"/>
        <v>12044700</v>
      </c>
      <c r="I9" s="62">
        <f t="shared" si="5"/>
        <v>13851405</v>
      </c>
      <c r="J9" s="63">
        <f t="shared" si="6"/>
        <v>34500</v>
      </c>
      <c r="K9" s="62">
        <f t="shared" si="7"/>
        <v>1336500.0000000002</v>
      </c>
    </row>
    <row r="10" spans="1:12" ht="16.5" customHeight="1" x14ac:dyDescent="0.25">
      <c r="A10" s="32">
        <v>9</v>
      </c>
      <c r="B10" s="32">
        <v>504</v>
      </c>
      <c r="C10" s="32">
        <v>5</v>
      </c>
      <c r="D10" s="33" t="s">
        <v>25</v>
      </c>
      <c r="E10" s="33">
        <v>626</v>
      </c>
      <c r="F10" s="33">
        <f t="shared" si="0"/>
        <v>688.6</v>
      </c>
      <c r="G10" s="61">
        <f>G9</f>
        <v>29740</v>
      </c>
      <c r="H10" s="62">
        <f t="shared" si="4"/>
        <v>18617240</v>
      </c>
      <c r="I10" s="62">
        <f t="shared" si="5"/>
        <v>21409826</v>
      </c>
      <c r="J10" s="63">
        <f t="shared" si="6"/>
        <v>53500</v>
      </c>
      <c r="K10" s="62">
        <f t="shared" si="7"/>
        <v>2065800</v>
      </c>
    </row>
    <row r="11" spans="1:12" ht="16.5" customHeight="1" x14ac:dyDescent="0.25">
      <c r="A11" s="32">
        <v>10</v>
      </c>
      <c r="B11" s="32">
        <v>602</v>
      </c>
      <c r="C11" s="32">
        <v>6</v>
      </c>
      <c r="D11" s="33" t="s">
        <v>24</v>
      </c>
      <c r="E11" s="33">
        <v>814</v>
      </c>
      <c r="F11" s="33">
        <f t="shared" si="0"/>
        <v>895.40000000000009</v>
      </c>
      <c r="G11" s="61">
        <f>G10+80</f>
        <v>29820</v>
      </c>
      <c r="H11" s="62">
        <f t="shared" si="4"/>
        <v>24273480</v>
      </c>
      <c r="I11" s="62">
        <f t="shared" si="5"/>
        <v>27914502</v>
      </c>
      <c r="J11" s="63">
        <f t="shared" si="6"/>
        <v>70000</v>
      </c>
      <c r="K11" s="62">
        <f t="shared" si="7"/>
        <v>2686200.0000000005</v>
      </c>
    </row>
    <row r="12" spans="1:12" ht="16.5" customHeight="1" x14ac:dyDescent="0.25">
      <c r="A12" s="32">
        <v>11</v>
      </c>
      <c r="B12" s="32">
        <v>603</v>
      </c>
      <c r="C12" s="34">
        <v>6</v>
      </c>
      <c r="D12" s="33" t="s">
        <v>26</v>
      </c>
      <c r="E12" s="33">
        <v>405</v>
      </c>
      <c r="F12" s="33">
        <f t="shared" si="0"/>
        <v>445.50000000000006</v>
      </c>
      <c r="G12" s="61">
        <f>G11</f>
        <v>29820</v>
      </c>
      <c r="H12" s="62">
        <f t="shared" si="4"/>
        <v>12077100</v>
      </c>
      <c r="I12" s="62">
        <f t="shared" si="5"/>
        <v>13888665</v>
      </c>
      <c r="J12" s="63">
        <f t="shared" si="6"/>
        <v>34500</v>
      </c>
      <c r="K12" s="62">
        <f t="shared" si="7"/>
        <v>1336500.0000000002</v>
      </c>
    </row>
    <row r="13" spans="1:12" s="1" customFormat="1" ht="16.5" customHeight="1" x14ac:dyDescent="0.25">
      <c r="A13" s="32">
        <v>12</v>
      </c>
      <c r="B13" s="32">
        <v>604</v>
      </c>
      <c r="C13" s="34">
        <v>6</v>
      </c>
      <c r="D13" s="33" t="s">
        <v>25</v>
      </c>
      <c r="E13" s="33">
        <v>626</v>
      </c>
      <c r="F13" s="33">
        <f t="shared" si="0"/>
        <v>688.6</v>
      </c>
      <c r="G13" s="61">
        <f>G12</f>
        <v>29820</v>
      </c>
      <c r="H13" s="62">
        <f t="shared" si="4"/>
        <v>18667320</v>
      </c>
      <c r="I13" s="62">
        <f t="shared" si="5"/>
        <v>21467418</v>
      </c>
      <c r="J13" s="63">
        <f t="shared" si="6"/>
        <v>53500</v>
      </c>
      <c r="K13" s="62">
        <f t="shared" si="7"/>
        <v>2065800</v>
      </c>
      <c r="L13"/>
    </row>
    <row r="14" spans="1:12" s="1" customFormat="1" ht="16.5" customHeight="1" x14ac:dyDescent="0.25">
      <c r="A14" s="32">
        <v>13</v>
      </c>
      <c r="B14" s="35">
        <v>702</v>
      </c>
      <c r="C14" s="36">
        <v>7</v>
      </c>
      <c r="D14" s="33" t="s">
        <v>24</v>
      </c>
      <c r="E14" s="33">
        <v>814</v>
      </c>
      <c r="F14" s="33">
        <f t="shared" si="0"/>
        <v>895.40000000000009</v>
      </c>
      <c r="G14" s="61">
        <f>G13+80</f>
        <v>29900</v>
      </c>
      <c r="H14" s="62">
        <f t="shared" si="4"/>
        <v>24338600</v>
      </c>
      <c r="I14" s="62">
        <f t="shared" si="5"/>
        <v>27989390</v>
      </c>
      <c r="J14" s="63">
        <f t="shared" si="6"/>
        <v>70000</v>
      </c>
      <c r="K14" s="62">
        <f t="shared" si="7"/>
        <v>2686200.0000000005</v>
      </c>
      <c r="L14"/>
    </row>
    <row r="15" spans="1:12" s="1" customFormat="1" ht="16.5" customHeight="1" x14ac:dyDescent="0.25">
      <c r="A15" s="32">
        <v>14</v>
      </c>
      <c r="B15" s="32">
        <v>703</v>
      </c>
      <c r="C15" s="36">
        <v>7</v>
      </c>
      <c r="D15" s="33" t="s">
        <v>26</v>
      </c>
      <c r="E15" s="33">
        <v>405</v>
      </c>
      <c r="F15" s="33">
        <f t="shared" si="0"/>
        <v>445.50000000000006</v>
      </c>
      <c r="G15" s="61">
        <f>G14</f>
        <v>29900</v>
      </c>
      <c r="H15" s="62">
        <f t="shared" si="4"/>
        <v>12109500</v>
      </c>
      <c r="I15" s="62">
        <f t="shared" si="5"/>
        <v>13925925</v>
      </c>
      <c r="J15" s="63">
        <f t="shared" si="6"/>
        <v>35000</v>
      </c>
      <c r="K15" s="62">
        <f t="shared" si="7"/>
        <v>1336500.0000000002</v>
      </c>
      <c r="L15"/>
    </row>
    <row r="16" spans="1:12" s="1" customFormat="1" ht="16.5" customHeight="1" x14ac:dyDescent="0.25">
      <c r="A16" s="32">
        <v>15</v>
      </c>
      <c r="B16" s="35">
        <v>704</v>
      </c>
      <c r="C16" s="36">
        <v>7</v>
      </c>
      <c r="D16" s="33" t="s">
        <v>25</v>
      </c>
      <c r="E16" s="33">
        <v>626</v>
      </c>
      <c r="F16" s="33">
        <f t="shared" si="0"/>
        <v>688.6</v>
      </c>
      <c r="G16" s="61">
        <f>G15</f>
        <v>29900</v>
      </c>
      <c r="H16" s="62">
        <f t="shared" si="4"/>
        <v>18717400</v>
      </c>
      <c r="I16" s="62">
        <f t="shared" si="5"/>
        <v>21525010</v>
      </c>
      <c r="J16" s="63">
        <f t="shared" si="6"/>
        <v>54000</v>
      </c>
      <c r="K16" s="62">
        <f t="shared" si="7"/>
        <v>2065800</v>
      </c>
      <c r="L16"/>
    </row>
    <row r="17" spans="1:12" s="1" customFormat="1" ht="16.5" customHeight="1" x14ac:dyDescent="0.25">
      <c r="A17" s="32">
        <v>16</v>
      </c>
      <c r="B17" s="35">
        <v>802</v>
      </c>
      <c r="C17" s="36">
        <v>8</v>
      </c>
      <c r="D17" s="33" t="s">
        <v>24</v>
      </c>
      <c r="E17" s="33">
        <v>814</v>
      </c>
      <c r="F17" s="33">
        <f t="shared" si="0"/>
        <v>895.40000000000009</v>
      </c>
      <c r="G17" s="61">
        <f>G16+80</f>
        <v>29980</v>
      </c>
      <c r="H17" s="62">
        <f t="shared" si="4"/>
        <v>24403720</v>
      </c>
      <c r="I17" s="62">
        <f t="shared" si="5"/>
        <v>28064278</v>
      </c>
      <c r="J17" s="63">
        <f t="shared" si="6"/>
        <v>70000</v>
      </c>
      <c r="K17" s="62">
        <f t="shared" si="7"/>
        <v>2686200.0000000005</v>
      </c>
      <c r="L17"/>
    </row>
    <row r="18" spans="1:12" s="1" customFormat="1" ht="16.5" customHeight="1" x14ac:dyDescent="0.25">
      <c r="A18" s="32">
        <v>17</v>
      </c>
      <c r="B18" s="35">
        <v>803</v>
      </c>
      <c r="C18" s="36">
        <v>8</v>
      </c>
      <c r="D18" s="33" t="s">
        <v>26</v>
      </c>
      <c r="E18" s="33">
        <v>405</v>
      </c>
      <c r="F18" s="33">
        <f t="shared" si="0"/>
        <v>445.50000000000006</v>
      </c>
      <c r="G18" s="61">
        <f>G17</f>
        <v>29980</v>
      </c>
      <c r="H18" s="62">
        <f t="shared" si="4"/>
        <v>12141900</v>
      </c>
      <c r="I18" s="62">
        <f t="shared" si="5"/>
        <v>13963185</v>
      </c>
      <c r="J18" s="63">
        <f t="shared" si="6"/>
        <v>35000</v>
      </c>
      <c r="K18" s="62">
        <f t="shared" si="7"/>
        <v>1336500.0000000002</v>
      </c>
      <c r="L18"/>
    </row>
    <row r="19" spans="1:12" s="1" customFormat="1" ht="16.5" customHeight="1" x14ac:dyDescent="0.25">
      <c r="A19" s="32">
        <v>18</v>
      </c>
      <c r="B19" s="35">
        <v>804</v>
      </c>
      <c r="C19" s="36">
        <v>8</v>
      </c>
      <c r="D19" s="33" t="s">
        <v>25</v>
      </c>
      <c r="E19" s="33">
        <v>626</v>
      </c>
      <c r="F19" s="33">
        <f t="shared" si="0"/>
        <v>688.6</v>
      </c>
      <c r="G19" s="61">
        <f>G18</f>
        <v>29980</v>
      </c>
      <c r="H19" s="62">
        <f t="shared" si="4"/>
        <v>18767480</v>
      </c>
      <c r="I19" s="62">
        <f t="shared" si="5"/>
        <v>21582602</v>
      </c>
      <c r="J19" s="63">
        <f t="shared" si="6"/>
        <v>54000</v>
      </c>
      <c r="K19" s="62">
        <f t="shared" si="7"/>
        <v>2065800</v>
      </c>
      <c r="L19"/>
    </row>
    <row r="20" spans="1:12" s="1" customFormat="1" ht="16.5" customHeight="1" x14ac:dyDescent="0.25">
      <c r="A20" s="32">
        <v>19</v>
      </c>
      <c r="B20" s="35">
        <v>805</v>
      </c>
      <c r="C20" s="36">
        <v>8</v>
      </c>
      <c r="D20" s="33" t="s">
        <v>25</v>
      </c>
      <c r="E20" s="33">
        <v>626</v>
      </c>
      <c r="F20" s="33">
        <f t="shared" si="0"/>
        <v>688.6</v>
      </c>
      <c r="G20" s="61">
        <f>G19</f>
        <v>29980</v>
      </c>
      <c r="H20" s="62">
        <f t="shared" si="4"/>
        <v>18767480</v>
      </c>
      <c r="I20" s="62">
        <f t="shared" si="5"/>
        <v>21582602</v>
      </c>
      <c r="J20" s="63">
        <f t="shared" si="6"/>
        <v>54000</v>
      </c>
      <c r="K20" s="62">
        <f t="shared" si="7"/>
        <v>2065800</v>
      </c>
      <c r="L20"/>
    </row>
    <row r="21" spans="1:12" s="1" customFormat="1" ht="16.5" customHeight="1" x14ac:dyDescent="0.25">
      <c r="A21" s="32">
        <v>20</v>
      </c>
      <c r="B21" s="35">
        <v>806</v>
      </c>
      <c r="C21" s="36">
        <v>8</v>
      </c>
      <c r="D21" s="37" t="s">
        <v>26</v>
      </c>
      <c r="E21" s="33">
        <v>405</v>
      </c>
      <c r="F21" s="33">
        <f t="shared" si="0"/>
        <v>445.50000000000006</v>
      </c>
      <c r="G21" s="61">
        <f>G20</f>
        <v>29980</v>
      </c>
      <c r="H21" s="62">
        <f t="shared" si="4"/>
        <v>12141900</v>
      </c>
      <c r="I21" s="62">
        <f t="shared" si="5"/>
        <v>13963185</v>
      </c>
      <c r="J21" s="63">
        <f t="shared" si="6"/>
        <v>35000</v>
      </c>
      <c r="K21" s="62">
        <f t="shared" si="7"/>
        <v>1336500.0000000002</v>
      </c>
      <c r="L21"/>
    </row>
    <row r="22" spans="1:12" s="1" customFormat="1" ht="16.5" customHeight="1" x14ac:dyDescent="0.25">
      <c r="A22" s="32">
        <v>21</v>
      </c>
      <c r="B22" s="35">
        <v>901</v>
      </c>
      <c r="C22" s="36">
        <v>9</v>
      </c>
      <c r="D22" s="33" t="s">
        <v>24</v>
      </c>
      <c r="E22" s="33">
        <v>814</v>
      </c>
      <c r="F22" s="33">
        <f t="shared" si="0"/>
        <v>895.40000000000009</v>
      </c>
      <c r="G22" s="61">
        <f>G21+80</f>
        <v>30060</v>
      </c>
      <c r="H22" s="62">
        <f t="shared" si="4"/>
        <v>24468840</v>
      </c>
      <c r="I22" s="62">
        <f t="shared" si="5"/>
        <v>28139166</v>
      </c>
      <c r="J22" s="63">
        <f t="shared" si="6"/>
        <v>70500</v>
      </c>
      <c r="K22" s="62">
        <f t="shared" si="7"/>
        <v>2686200.0000000005</v>
      </c>
      <c r="L22"/>
    </row>
    <row r="23" spans="1:12" s="1" customFormat="1" ht="16.5" customHeight="1" x14ac:dyDescent="0.25">
      <c r="A23" s="32">
        <v>22</v>
      </c>
      <c r="B23" s="35">
        <v>902</v>
      </c>
      <c r="C23" s="36">
        <v>9</v>
      </c>
      <c r="D23" s="33" t="s">
        <v>24</v>
      </c>
      <c r="E23" s="33">
        <v>814</v>
      </c>
      <c r="F23" s="33">
        <f t="shared" si="0"/>
        <v>895.40000000000009</v>
      </c>
      <c r="G23" s="61">
        <f t="shared" ref="G23:G31" si="8">G22</f>
        <v>30060</v>
      </c>
      <c r="H23" s="62">
        <f t="shared" si="4"/>
        <v>24468840</v>
      </c>
      <c r="I23" s="62">
        <f t="shared" si="5"/>
        <v>28139166</v>
      </c>
      <c r="J23" s="63">
        <f t="shared" si="6"/>
        <v>70500</v>
      </c>
      <c r="K23" s="62">
        <f t="shared" si="7"/>
        <v>2686200.0000000005</v>
      </c>
      <c r="L23"/>
    </row>
    <row r="24" spans="1:12" s="1" customFormat="1" ht="16.5" customHeight="1" x14ac:dyDescent="0.25">
      <c r="A24" s="32">
        <v>23</v>
      </c>
      <c r="B24" s="35">
        <v>903</v>
      </c>
      <c r="C24" s="36">
        <v>9</v>
      </c>
      <c r="D24" s="37" t="s">
        <v>26</v>
      </c>
      <c r="E24" s="33">
        <v>405</v>
      </c>
      <c r="F24" s="33">
        <f t="shared" si="0"/>
        <v>445.50000000000006</v>
      </c>
      <c r="G24" s="61">
        <f t="shared" si="8"/>
        <v>30060</v>
      </c>
      <c r="H24" s="62">
        <f t="shared" si="4"/>
        <v>12174300</v>
      </c>
      <c r="I24" s="62">
        <f t="shared" si="5"/>
        <v>14000445</v>
      </c>
      <c r="J24" s="63">
        <f t="shared" si="6"/>
        <v>35000</v>
      </c>
      <c r="K24" s="62">
        <f t="shared" si="7"/>
        <v>1336500.0000000002</v>
      </c>
      <c r="L24"/>
    </row>
    <row r="25" spans="1:12" s="1" customFormat="1" ht="16.5" customHeight="1" x14ac:dyDescent="0.25">
      <c r="A25" s="32">
        <v>24</v>
      </c>
      <c r="B25" s="35">
        <v>904</v>
      </c>
      <c r="C25" s="36">
        <v>9</v>
      </c>
      <c r="D25" s="33" t="s">
        <v>25</v>
      </c>
      <c r="E25" s="33">
        <v>626</v>
      </c>
      <c r="F25" s="33">
        <f t="shared" si="0"/>
        <v>688.6</v>
      </c>
      <c r="G25" s="61">
        <f t="shared" si="8"/>
        <v>30060</v>
      </c>
      <c r="H25" s="62">
        <f t="shared" si="4"/>
        <v>18817560</v>
      </c>
      <c r="I25" s="62">
        <f t="shared" si="5"/>
        <v>21640194</v>
      </c>
      <c r="J25" s="63">
        <f t="shared" si="6"/>
        <v>54000</v>
      </c>
      <c r="K25" s="62">
        <f t="shared" si="7"/>
        <v>2065800</v>
      </c>
      <c r="L25"/>
    </row>
    <row r="26" spans="1:12" s="1" customFormat="1" ht="16.5" customHeight="1" x14ac:dyDescent="0.25">
      <c r="A26" s="32">
        <v>25</v>
      </c>
      <c r="B26" s="35">
        <v>905</v>
      </c>
      <c r="C26" s="36">
        <v>9</v>
      </c>
      <c r="D26" s="33" t="s">
        <v>25</v>
      </c>
      <c r="E26" s="33">
        <v>626</v>
      </c>
      <c r="F26" s="33">
        <f t="shared" si="0"/>
        <v>688.6</v>
      </c>
      <c r="G26" s="61">
        <f t="shared" si="8"/>
        <v>30060</v>
      </c>
      <c r="H26" s="62">
        <f t="shared" si="4"/>
        <v>18817560</v>
      </c>
      <c r="I26" s="62">
        <f t="shared" si="5"/>
        <v>21640194</v>
      </c>
      <c r="J26" s="63">
        <f t="shared" si="6"/>
        <v>54000</v>
      </c>
      <c r="K26" s="62">
        <f t="shared" si="7"/>
        <v>2065800</v>
      </c>
      <c r="L26"/>
    </row>
    <row r="27" spans="1:12" s="1" customFormat="1" ht="16.5" customHeight="1" x14ac:dyDescent="0.25">
      <c r="A27" s="32">
        <v>26</v>
      </c>
      <c r="B27" s="35">
        <v>906</v>
      </c>
      <c r="C27" s="36">
        <v>9</v>
      </c>
      <c r="D27" s="37" t="s">
        <v>26</v>
      </c>
      <c r="E27" s="33">
        <v>405</v>
      </c>
      <c r="F27" s="33">
        <f t="shared" si="0"/>
        <v>445.50000000000006</v>
      </c>
      <c r="G27" s="61">
        <f t="shared" si="8"/>
        <v>30060</v>
      </c>
      <c r="H27" s="62">
        <f t="shared" si="4"/>
        <v>12174300</v>
      </c>
      <c r="I27" s="62">
        <f t="shared" si="5"/>
        <v>14000445</v>
      </c>
      <c r="J27" s="63">
        <f t="shared" si="6"/>
        <v>35000</v>
      </c>
      <c r="K27" s="62">
        <f t="shared" si="7"/>
        <v>1336500.0000000002</v>
      </c>
      <c r="L27"/>
    </row>
    <row r="28" spans="1:12" s="1" customFormat="1" ht="16.5" customHeight="1" x14ac:dyDescent="0.25">
      <c r="A28" s="32">
        <v>27</v>
      </c>
      <c r="B28" s="35">
        <v>907</v>
      </c>
      <c r="C28" s="36">
        <v>9</v>
      </c>
      <c r="D28" s="33" t="s">
        <v>26</v>
      </c>
      <c r="E28" s="33">
        <v>405</v>
      </c>
      <c r="F28" s="33">
        <f t="shared" si="0"/>
        <v>445.50000000000006</v>
      </c>
      <c r="G28" s="61">
        <f t="shared" si="8"/>
        <v>30060</v>
      </c>
      <c r="H28" s="62">
        <f t="shared" si="4"/>
        <v>12174300</v>
      </c>
      <c r="I28" s="62">
        <f t="shared" si="5"/>
        <v>14000445</v>
      </c>
      <c r="J28" s="63">
        <f t="shared" si="6"/>
        <v>35000</v>
      </c>
      <c r="K28" s="62">
        <f t="shared" si="7"/>
        <v>1336500.0000000002</v>
      </c>
      <c r="L28"/>
    </row>
    <row r="29" spans="1:12" s="1" customFormat="1" ht="16.5" customHeight="1" x14ac:dyDescent="0.25">
      <c r="A29" s="32">
        <v>28</v>
      </c>
      <c r="B29" s="35">
        <v>908</v>
      </c>
      <c r="C29" s="36">
        <v>9</v>
      </c>
      <c r="D29" s="33" t="s">
        <v>25</v>
      </c>
      <c r="E29" s="33">
        <v>626</v>
      </c>
      <c r="F29" s="33">
        <f t="shared" si="0"/>
        <v>688.6</v>
      </c>
      <c r="G29" s="61">
        <f t="shared" si="8"/>
        <v>30060</v>
      </c>
      <c r="H29" s="62">
        <f t="shared" si="4"/>
        <v>18817560</v>
      </c>
      <c r="I29" s="62">
        <f t="shared" si="5"/>
        <v>21640194</v>
      </c>
      <c r="J29" s="63">
        <f t="shared" si="6"/>
        <v>54000</v>
      </c>
      <c r="K29" s="62">
        <f t="shared" si="7"/>
        <v>2065800</v>
      </c>
      <c r="L29"/>
    </row>
    <row r="30" spans="1:12" s="1" customFormat="1" ht="16.5" customHeight="1" x14ac:dyDescent="0.25">
      <c r="A30" s="32">
        <v>29</v>
      </c>
      <c r="B30" s="35">
        <v>909</v>
      </c>
      <c r="C30" s="36">
        <v>9</v>
      </c>
      <c r="D30" s="33" t="s">
        <v>25</v>
      </c>
      <c r="E30" s="33">
        <v>626</v>
      </c>
      <c r="F30" s="33">
        <f t="shared" si="0"/>
        <v>688.6</v>
      </c>
      <c r="G30" s="61">
        <f t="shared" si="8"/>
        <v>30060</v>
      </c>
      <c r="H30" s="62">
        <f t="shared" si="4"/>
        <v>18817560</v>
      </c>
      <c r="I30" s="62">
        <f t="shared" si="5"/>
        <v>21640194</v>
      </c>
      <c r="J30" s="63">
        <f t="shared" si="6"/>
        <v>54000</v>
      </c>
      <c r="K30" s="62">
        <f t="shared" si="7"/>
        <v>2065800</v>
      </c>
      <c r="L30"/>
    </row>
    <row r="31" spans="1:12" s="1" customFormat="1" ht="16.5" customHeight="1" x14ac:dyDescent="0.25">
      <c r="A31" s="32">
        <v>30</v>
      </c>
      <c r="B31" s="35">
        <v>910</v>
      </c>
      <c r="C31" s="36">
        <v>9</v>
      </c>
      <c r="D31" s="33" t="s">
        <v>26</v>
      </c>
      <c r="E31" s="33">
        <v>405</v>
      </c>
      <c r="F31" s="33">
        <f t="shared" si="0"/>
        <v>445.50000000000006</v>
      </c>
      <c r="G31" s="61">
        <f t="shared" si="8"/>
        <v>30060</v>
      </c>
      <c r="H31" s="62">
        <f t="shared" si="4"/>
        <v>12174300</v>
      </c>
      <c r="I31" s="62">
        <f t="shared" si="5"/>
        <v>14000445</v>
      </c>
      <c r="J31" s="63">
        <f t="shared" si="6"/>
        <v>35000</v>
      </c>
      <c r="K31" s="62">
        <f t="shared" si="7"/>
        <v>1336500.0000000002</v>
      </c>
      <c r="L31"/>
    </row>
    <row r="32" spans="1:12" s="1" customFormat="1" ht="16.5" customHeight="1" x14ac:dyDescent="0.25">
      <c r="A32" s="32">
        <v>31</v>
      </c>
      <c r="B32" s="35">
        <v>1001</v>
      </c>
      <c r="C32" s="36">
        <v>10</v>
      </c>
      <c r="D32" s="33" t="s">
        <v>24</v>
      </c>
      <c r="E32" s="33">
        <v>814</v>
      </c>
      <c r="F32" s="33">
        <f t="shared" si="0"/>
        <v>895.40000000000009</v>
      </c>
      <c r="G32" s="61">
        <f>G31+80</f>
        <v>30140</v>
      </c>
      <c r="H32" s="62">
        <f t="shared" si="4"/>
        <v>24533960</v>
      </c>
      <c r="I32" s="62">
        <f t="shared" si="5"/>
        <v>28214054</v>
      </c>
      <c r="J32" s="63">
        <f t="shared" si="6"/>
        <v>70500</v>
      </c>
      <c r="K32" s="62">
        <f t="shared" si="7"/>
        <v>2686200.0000000005</v>
      </c>
      <c r="L32"/>
    </row>
    <row r="33" spans="1:12" s="1" customFormat="1" ht="16.5" customHeight="1" x14ac:dyDescent="0.25">
      <c r="A33" s="32">
        <v>32</v>
      </c>
      <c r="B33" s="35">
        <v>1002</v>
      </c>
      <c r="C33" s="36">
        <v>10</v>
      </c>
      <c r="D33" s="33" t="s">
        <v>24</v>
      </c>
      <c r="E33" s="33">
        <v>814</v>
      </c>
      <c r="F33" s="33">
        <f t="shared" si="0"/>
        <v>895.40000000000009</v>
      </c>
      <c r="G33" s="61">
        <f t="shared" ref="G33:G41" si="9">G32</f>
        <v>30140</v>
      </c>
      <c r="H33" s="62">
        <f t="shared" si="4"/>
        <v>24533960</v>
      </c>
      <c r="I33" s="62">
        <f t="shared" si="5"/>
        <v>28214054</v>
      </c>
      <c r="J33" s="63">
        <f t="shared" si="6"/>
        <v>70500</v>
      </c>
      <c r="K33" s="62">
        <f t="shared" si="7"/>
        <v>2686200.0000000005</v>
      </c>
      <c r="L33"/>
    </row>
    <row r="34" spans="1:12" s="1" customFormat="1" ht="16.5" customHeight="1" x14ac:dyDescent="0.25">
      <c r="A34" s="32">
        <v>33</v>
      </c>
      <c r="B34" s="35">
        <v>1003</v>
      </c>
      <c r="C34" s="36">
        <v>10</v>
      </c>
      <c r="D34" s="33" t="s">
        <v>26</v>
      </c>
      <c r="E34" s="33">
        <v>405</v>
      </c>
      <c r="F34" s="33">
        <f t="shared" si="0"/>
        <v>445.50000000000006</v>
      </c>
      <c r="G34" s="61">
        <f t="shared" si="9"/>
        <v>30140</v>
      </c>
      <c r="H34" s="62">
        <f t="shared" si="4"/>
        <v>12206700</v>
      </c>
      <c r="I34" s="62">
        <f t="shared" si="5"/>
        <v>14037705</v>
      </c>
      <c r="J34" s="63">
        <f t="shared" si="6"/>
        <v>35000</v>
      </c>
      <c r="K34" s="62">
        <f t="shared" si="7"/>
        <v>1336500.0000000002</v>
      </c>
      <c r="L34"/>
    </row>
    <row r="35" spans="1:12" s="1" customFormat="1" ht="16.5" customHeight="1" x14ac:dyDescent="0.25">
      <c r="A35" s="32">
        <v>34</v>
      </c>
      <c r="B35" s="35">
        <v>1004</v>
      </c>
      <c r="C35" s="36">
        <v>10</v>
      </c>
      <c r="D35" s="33" t="s">
        <v>25</v>
      </c>
      <c r="E35" s="33">
        <v>626</v>
      </c>
      <c r="F35" s="33">
        <f t="shared" si="0"/>
        <v>688.6</v>
      </c>
      <c r="G35" s="61">
        <f t="shared" si="9"/>
        <v>30140</v>
      </c>
      <c r="H35" s="62">
        <f t="shared" si="4"/>
        <v>18867640</v>
      </c>
      <c r="I35" s="62">
        <f t="shared" si="5"/>
        <v>21697786</v>
      </c>
      <c r="J35" s="63">
        <f t="shared" si="6"/>
        <v>54000</v>
      </c>
      <c r="K35" s="62">
        <f t="shared" si="7"/>
        <v>2065800</v>
      </c>
      <c r="L35"/>
    </row>
    <row r="36" spans="1:12" s="1" customFormat="1" ht="16.5" customHeight="1" x14ac:dyDescent="0.25">
      <c r="A36" s="32">
        <v>35</v>
      </c>
      <c r="B36" s="35">
        <v>1005</v>
      </c>
      <c r="C36" s="36">
        <v>10</v>
      </c>
      <c r="D36" s="33" t="s">
        <v>25</v>
      </c>
      <c r="E36" s="33">
        <v>626</v>
      </c>
      <c r="F36" s="33">
        <f t="shared" si="0"/>
        <v>688.6</v>
      </c>
      <c r="G36" s="61">
        <f t="shared" si="9"/>
        <v>30140</v>
      </c>
      <c r="H36" s="62">
        <f t="shared" si="4"/>
        <v>18867640</v>
      </c>
      <c r="I36" s="62">
        <f t="shared" si="5"/>
        <v>21697786</v>
      </c>
      <c r="J36" s="63">
        <f t="shared" si="6"/>
        <v>54000</v>
      </c>
      <c r="K36" s="62">
        <f t="shared" si="7"/>
        <v>2065800</v>
      </c>
      <c r="L36"/>
    </row>
    <row r="37" spans="1:12" s="1" customFormat="1" ht="16.5" customHeight="1" x14ac:dyDescent="0.25">
      <c r="A37" s="32">
        <v>36</v>
      </c>
      <c r="B37" s="35">
        <v>1006</v>
      </c>
      <c r="C37" s="36">
        <v>10</v>
      </c>
      <c r="D37" s="37" t="s">
        <v>26</v>
      </c>
      <c r="E37" s="33">
        <v>405</v>
      </c>
      <c r="F37" s="33">
        <f t="shared" si="0"/>
        <v>445.50000000000006</v>
      </c>
      <c r="G37" s="61">
        <f t="shared" si="9"/>
        <v>30140</v>
      </c>
      <c r="H37" s="62">
        <f t="shared" si="4"/>
        <v>12206700</v>
      </c>
      <c r="I37" s="62">
        <f t="shared" si="5"/>
        <v>14037705</v>
      </c>
      <c r="J37" s="63">
        <f t="shared" si="6"/>
        <v>35000</v>
      </c>
      <c r="K37" s="62">
        <f t="shared" si="7"/>
        <v>1336500.0000000002</v>
      </c>
      <c r="L37"/>
    </row>
    <row r="38" spans="1:12" s="1" customFormat="1" ht="16.5" customHeight="1" x14ac:dyDescent="0.25">
      <c r="A38" s="32">
        <v>37</v>
      </c>
      <c r="B38" s="35">
        <v>1007</v>
      </c>
      <c r="C38" s="36">
        <v>10</v>
      </c>
      <c r="D38" s="33" t="s">
        <v>26</v>
      </c>
      <c r="E38" s="33">
        <v>405</v>
      </c>
      <c r="F38" s="33">
        <f t="shared" si="0"/>
        <v>445.50000000000006</v>
      </c>
      <c r="G38" s="61">
        <f t="shared" si="9"/>
        <v>30140</v>
      </c>
      <c r="H38" s="62">
        <f t="shared" si="4"/>
        <v>12206700</v>
      </c>
      <c r="I38" s="62">
        <f t="shared" si="5"/>
        <v>14037705</v>
      </c>
      <c r="J38" s="63">
        <f t="shared" si="6"/>
        <v>35000</v>
      </c>
      <c r="K38" s="62">
        <f t="shared" si="7"/>
        <v>1336500.0000000002</v>
      </c>
      <c r="L38"/>
    </row>
    <row r="39" spans="1:12" s="1" customFormat="1" ht="16.5" customHeight="1" x14ac:dyDescent="0.25">
      <c r="A39" s="32">
        <v>38</v>
      </c>
      <c r="B39" s="35">
        <v>1008</v>
      </c>
      <c r="C39" s="36">
        <v>10</v>
      </c>
      <c r="D39" s="33" t="s">
        <v>25</v>
      </c>
      <c r="E39" s="33">
        <v>626</v>
      </c>
      <c r="F39" s="33">
        <f t="shared" si="0"/>
        <v>688.6</v>
      </c>
      <c r="G39" s="61">
        <f t="shared" si="9"/>
        <v>30140</v>
      </c>
      <c r="H39" s="62">
        <f t="shared" si="4"/>
        <v>18867640</v>
      </c>
      <c r="I39" s="62">
        <f t="shared" si="5"/>
        <v>21697786</v>
      </c>
      <c r="J39" s="63">
        <f t="shared" si="6"/>
        <v>54000</v>
      </c>
      <c r="K39" s="62">
        <f t="shared" si="7"/>
        <v>2065800</v>
      </c>
      <c r="L39"/>
    </row>
    <row r="40" spans="1:12" s="1" customFormat="1" ht="16.5" customHeight="1" x14ac:dyDescent="0.25">
      <c r="A40" s="32">
        <v>39</v>
      </c>
      <c r="B40" s="35">
        <v>1009</v>
      </c>
      <c r="C40" s="36">
        <v>10</v>
      </c>
      <c r="D40" s="33" t="s">
        <v>25</v>
      </c>
      <c r="E40" s="33">
        <v>626</v>
      </c>
      <c r="F40" s="33">
        <f t="shared" si="0"/>
        <v>688.6</v>
      </c>
      <c r="G40" s="61">
        <f t="shared" si="9"/>
        <v>30140</v>
      </c>
      <c r="H40" s="62">
        <f t="shared" si="4"/>
        <v>18867640</v>
      </c>
      <c r="I40" s="62">
        <f t="shared" si="5"/>
        <v>21697786</v>
      </c>
      <c r="J40" s="63">
        <f t="shared" si="6"/>
        <v>54000</v>
      </c>
      <c r="K40" s="62">
        <f t="shared" si="7"/>
        <v>2065800</v>
      </c>
      <c r="L40"/>
    </row>
    <row r="41" spans="1:12" s="1" customFormat="1" ht="16.5" customHeight="1" x14ac:dyDescent="0.25">
      <c r="A41" s="32">
        <v>40</v>
      </c>
      <c r="B41" s="35">
        <v>1010</v>
      </c>
      <c r="C41" s="36">
        <v>10</v>
      </c>
      <c r="D41" s="33" t="s">
        <v>26</v>
      </c>
      <c r="E41" s="33">
        <v>405</v>
      </c>
      <c r="F41" s="33">
        <f t="shared" si="0"/>
        <v>445.50000000000006</v>
      </c>
      <c r="G41" s="61">
        <f t="shared" si="9"/>
        <v>30140</v>
      </c>
      <c r="H41" s="62">
        <f t="shared" si="4"/>
        <v>12206700</v>
      </c>
      <c r="I41" s="62">
        <f t="shared" si="5"/>
        <v>14037705</v>
      </c>
      <c r="J41" s="63">
        <f t="shared" si="6"/>
        <v>35000</v>
      </c>
      <c r="K41" s="62">
        <f t="shared" si="7"/>
        <v>1336500.0000000002</v>
      </c>
      <c r="L41"/>
    </row>
    <row r="42" spans="1:12" s="1" customFormat="1" ht="16.5" customHeight="1" x14ac:dyDescent="0.25">
      <c r="A42" s="32">
        <v>41</v>
      </c>
      <c r="B42" s="35">
        <v>1101</v>
      </c>
      <c r="C42" s="36">
        <v>11</v>
      </c>
      <c r="D42" s="33" t="s">
        <v>24</v>
      </c>
      <c r="E42" s="33">
        <v>814</v>
      </c>
      <c r="F42" s="33">
        <f t="shared" si="0"/>
        <v>895.40000000000009</v>
      </c>
      <c r="G42" s="61">
        <f>G41+80</f>
        <v>30220</v>
      </c>
      <c r="H42" s="62">
        <f t="shared" si="4"/>
        <v>24599080</v>
      </c>
      <c r="I42" s="62">
        <f t="shared" si="5"/>
        <v>28288942</v>
      </c>
      <c r="J42" s="63">
        <f t="shared" si="6"/>
        <v>70500</v>
      </c>
      <c r="K42" s="62">
        <f t="shared" si="7"/>
        <v>2686200.0000000005</v>
      </c>
      <c r="L42"/>
    </row>
    <row r="43" spans="1:12" s="1" customFormat="1" ht="16.5" customHeight="1" x14ac:dyDescent="0.25">
      <c r="A43" s="32">
        <v>42</v>
      </c>
      <c r="B43" s="35">
        <v>1102</v>
      </c>
      <c r="C43" s="36">
        <v>11</v>
      </c>
      <c r="D43" s="33" t="s">
        <v>24</v>
      </c>
      <c r="E43" s="33">
        <v>814</v>
      </c>
      <c r="F43" s="33">
        <f t="shared" si="0"/>
        <v>895.40000000000009</v>
      </c>
      <c r="G43" s="61">
        <f t="shared" ref="G43:G51" si="10">G42</f>
        <v>30220</v>
      </c>
      <c r="H43" s="62">
        <f t="shared" si="4"/>
        <v>24599080</v>
      </c>
      <c r="I43" s="62">
        <f t="shared" si="5"/>
        <v>28288942</v>
      </c>
      <c r="J43" s="63">
        <f t="shared" si="6"/>
        <v>70500</v>
      </c>
      <c r="K43" s="62">
        <f t="shared" si="7"/>
        <v>2686200.0000000005</v>
      </c>
      <c r="L43"/>
    </row>
    <row r="44" spans="1:12" s="1" customFormat="1" ht="16.5" customHeight="1" x14ac:dyDescent="0.25">
      <c r="A44" s="32">
        <v>43</v>
      </c>
      <c r="B44" s="35">
        <v>1103</v>
      </c>
      <c r="C44" s="36">
        <v>11</v>
      </c>
      <c r="D44" s="33" t="s">
        <v>26</v>
      </c>
      <c r="E44" s="33">
        <v>405</v>
      </c>
      <c r="F44" s="33">
        <f t="shared" si="0"/>
        <v>445.50000000000006</v>
      </c>
      <c r="G44" s="61">
        <f t="shared" si="10"/>
        <v>30220</v>
      </c>
      <c r="H44" s="62">
        <f t="shared" si="4"/>
        <v>12239100</v>
      </c>
      <c r="I44" s="62">
        <f t="shared" si="5"/>
        <v>14074965</v>
      </c>
      <c r="J44" s="63">
        <f t="shared" si="6"/>
        <v>35000</v>
      </c>
      <c r="K44" s="62">
        <f t="shared" si="7"/>
        <v>1336500.0000000002</v>
      </c>
      <c r="L44"/>
    </row>
    <row r="45" spans="1:12" s="1" customFormat="1" ht="16.5" customHeight="1" x14ac:dyDescent="0.25">
      <c r="A45" s="32">
        <v>44</v>
      </c>
      <c r="B45" s="35">
        <v>1104</v>
      </c>
      <c r="C45" s="36">
        <v>11</v>
      </c>
      <c r="D45" s="33" t="s">
        <v>25</v>
      </c>
      <c r="E45" s="33">
        <v>626</v>
      </c>
      <c r="F45" s="33">
        <f t="shared" si="0"/>
        <v>688.6</v>
      </c>
      <c r="G45" s="61">
        <f t="shared" si="10"/>
        <v>30220</v>
      </c>
      <c r="H45" s="62">
        <f t="shared" si="4"/>
        <v>18917720</v>
      </c>
      <c r="I45" s="62">
        <f t="shared" si="5"/>
        <v>21755378</v>
      </c>
      <c r="J45" s="63">
        <f t="shared" si="6"/>
        <v>54500</v>
      </c>
      <c r="K45" s="62">
        <f t="shared" si="7"/>
        <v>2065800</v>
      </c>
      <c r="L45"/>
    </row>
    <row r="46" spans="1:12" s="1" customFormat="1" ht="16.5" customHeight="1" x14ac:dyDescent="0.25">
      <c r="A46" s="32">
        <v>45</v>
      </c>
      <c r="B46" s="35">
        <v>1105</v>
      </c>
      <c r="C46" s="36">
        <v>11</v>
      </c>
      <c r="D46" s="33" t="s">
        <v>25</v>
      </c>
      <c r="E46" s="33">
        <v>626</v>
      </c>
      <c r="F46" s="33">
        <f t="shared" si="0"/>
        <v>688.6</v>
      </c>
      <c r="G46" s="61">
        <f t="shared" si="10"/>
        <v>30220</v>
      </c>
      <c r="H46" s="62">
        <f t="shared" si="4"/>
        <v>18917720</v>
      </c>
      <c r="I46" s="62">
        <f t="shared" si="5"/>
        <v>21755378</v>
      </c>
      <c r="J46" s="63">
        <f t="shared" si="6"/>
        <v>54500</v>
      </c>
      <c r="K46" s="62">
        <f t="shared" si="7"/>
        <v>2065800</v>
      </c>
      <c r="L46"/>
    </row>
    <row r="47" spans="1:12" s="1" customFormat="1" ht="16.5" customHeight="1" x14ac:dyDescent="0.25">
      <c r="A47" s="32">
        <v>46</v>
      </c>
      <c r="B47" s="35">
        <v>1106</v>
      </c>
      <c r="C47" s="36">
        <v>11</v>
      </c>
      <c r="D47" s="37" t="s">
        <v>26</v>
      </c>
      <c r="E47" s="33">
        <v>405</v>
      </c>
      <c r="F47" s="33">
        <f t="shared" si="0"/>
        <v>445.50000000000006</v>
      </c>
      <c r="G47" s="61">
        <f t="shared" si="10"/>
        <v>30220</v>
      </c>
      <c r="H47" s="62">
        <f t="shared" si="4"/>
        <v>12239100</v>
      </c>
      <c r="I47" s="62">
        <f t="shared" si="5"/>
        <v>14074965</v>
      </c>
      <c r="J47" s="63">
        <f t="shared" si="6"/>
        <v>35000</v>
      </c>
      <c r="K47" s="62">
        <f t="shared" si="7"/>
        <v>1336500.0000000002</v>
      </c>
      <c r="L47"/>
    </row>
    <row r="48" spans="1:12" s="1" customFormat="1" ht="16.5" customHeight="1" x14ac:dyDescent="0.25">
      <c r="A48" s="32">
        <v>47</v>
      </c>
      <c r="B48" s="35">
        <v>1107</v>
      </c>
      <c r="C48" s="36">
        <v>11</v>
      </c>
      <c r="D48" s="33" t="s">
        <v>26</v>
      </c>
      <c r="E48" s="33">
        <v>405</v>
      </c>
      <c r="F48" s="33">
        <f t="shared" si="0"/>
        <v>445.50000000000006</v>
      </c>
      <c r="G48" s="61">
        <f t="shared" si="10"/>
        <v>30220</v>
      </c>
      <c r="H48" s="62">
        <f t="shared" si="4"/>
        <v>12239100</v>
      </c>
      <c r="I48" s="62">
        <f t="shared" si="5"/>
        <v>14074965</v>
      </c>
      <c r="J48" s="63">
        <f t="shared" si="6"/>
        <v>35000</v>
      </c>
      <c r="K48" s="62">
        <f t="shared" si="7"/>
        <v>1336500.0000000002</v>
      </c>
      <c r="L48"/>
    </row>
    <row r="49" spans="1:12" s="1" customFormat="1" ht="16.5" customHeight="1" x14ac:dyDescent="0.25">
      <c r="A49" s="32">
        <v>48</v>
      </c>
      <c r="B49" s="35">
        <v>1108</v>
      </c>
      <c r="C49" s="36">
        <v>11</v>
      </c>
      <c r="D49" s="33" t="s">
        <v>25</v>
      </c>
      <c r="E49" s="33">
        <v>626</v>
      </c>
      <c r="F49" s="33">
        <f t="shared" si="0"/>
        <v>688.6</v>
      </c>
      <c r="G49" s="61">
        <f t="shared" si="10"/>
        <v>30220</v>
      </c>
      <c r="H49" s="62">
        <f t="shared" si="4"/>
        <v>18917720</v>
      </c>
      <c r="I49" s="62">
        <f t="shared" si="5"/>
        <v>21755378</v>
      </c>
      <c r="J49" s="63">
        <f t="shared" si="6"/>
        <v>54500</v>
      </c>
      <c r="K49" s="62">
        <f t="shared" si="7"/>
        <v>2065800</v>
      </c>
      <c r="L49"/>
    </row>
    <row r="50" spans="1:12" s="1" customFormat="1" ht="16.5" customHeight="1" x14ac:dyDescent="0.25">
      <c r="A50" s="32">
        <v>49</v>
      </c>
      <c r="B50" s="35">
        <v>1109</v>
      </c>
      <c r="C50" s="36">
        <v>11</v>
      </c>
      <c r="D50" s="33" t="s">
        <v>25</v>
      </c>
      <c r="E50" s="33">
        <v>626</v>
      </c>
      <c r="F50" s="33">
        <f t="shared" si="0"/>
        <v>688.6</v>
      </c>
      <c r="G50" s="61">
        <f t="shared" si="10"/>
        <v>30220</v>
      </c>
      <c r="H50" s="62">
        <f t="shared" si="4"/>
        <v>18917720</v>
      </c>
      <c r="I50" s="62">
        <f t="shared" si="5"/>
        <v>21755378</v>
      </c>
      <c r="J50" s="63">
        <f t="shared" si="6"/>
        <v>54500</v>
      </c>
      <c r="K50" s="62">
        <f t="shared" si="7"/>
        <v>2065800</v>
      </c>
      <c r="L50"/>
    </row>
    <row r="51" spans="1:12" s="1" customFormat="1" ht="16.5" customHeight="1" x14ac:dyDescent="0.25">
      <c r="A51" s="32">
        <v>50</v>
      </c>
      <c r="B51" s="35">
        <v>1110</v>
      </c>
      <c r="C51" s="36">
        <v>11</v>
      </c>
      <c r="D51" s="33" t="s">
        <v>26</v>
      </c>
      <c r="E51" s="33">
        <v>405</v>
      </c>
      <c r="F51" s="33">
        <f t="shared" si="0"/>
        <v>445.50000000000006</v>
      </c>
      <c r="G51" s="61">
        <f t="shared" si="10"/>
        <v>30220</v>
      </c>
      <c r="H51" s="62">
        <f t="shared" si="4"/>
        <v>12239100</v>
      </c>
      <c r="I51" s="62">
        <f t="shared" si="5"/>
        <v>14074965</v>
      </c>
      <c r="J51" s="63">
        <f t="shared" si="6"/>
        <v>35000</v>
      </c>
      <c r="K51" s="62">
        <f t="shared" si="7"/>
        <v>1336500.0000000002</v>
      </c>
      <c r="L51"/>
    </row>
    <row r="52" spans="1:12" s="1" customFormat="1" ht="16.5" customHeight="1" x14ac:dyDescent="0.25">
      <c r="A52" s="32">
        <v>51</v>
      </c>
      <c r="B52" s="35">
        <v>1201</v>
      </c>
      <c r="C52" s="36">
        <v>12</v>
      </c>
      <c r="D52" s="33" t="s">
        <v>24</v>
      </c>
      <c r="E52" s="33">
        <v>814</v>
      </c>
      <c r="F52" s="33">
        <f t="shared" si="0"/>
        <v>895.40000000000009</v>
      </c>
      <c r="G52" s="61">
        <f>G51+80</f>
        <v>30300</v>
      </c>
      <c r="H52" s="62">
        <f t="shared" si="4"/>
        <v>24664200</v>
      </c>
      <c r="I52" s="62">
        <f t="shared" si="5"/>
        <v>28363830</v>
      </c>
      <c r="J52" s="63">
        <f t="shared" si="6"/>
        <v>71000</v>
      </c>
      <c r="K52" s="62">
        <f t="shared" si="7"/>
        <v>2686200.0000000005</v>
      </c>
      <c r="L52"/>
    </row>
    <row r="53" spans="1:12" s="1" customFormat="1" ht="16.5" customHeight="1" x14ac:dyDescent="0.25">
      <c r="A53" s="32">
        <v>52</v>
      </c>
      <c r="B53" s="35">
        <v>1202</v>
      </c>
      <c r="C53" s="36">
        <v>12</v>
      </c>
      <c r="D53" s="33" t="s">
        <v>24</v>
      </c>
      <c r="E53" s="33">
        <v>814</v>
      </c>
      <c r="F53" s="33">
        <f t="shared" si="0"/>
        <v>895.40000000000009</v>
      </c>
      <c r="G53" s="61">
        <f t="shared" ref="G53:G61" si="11">G52</f>
        <v>30300</v>
      </c>
      <c r="H53" s="62">
        <f t="shared" si="4"/>
        <v>24664200</v>
      </c>
      <c r="I53" s="62">
        <f t="shared" si="5"/>
        <v>28363830</v>
      </c>
      <c r="J53" s="63">
        <f t="shared" si="6"/>
        <v>71000</v>
      </c>
      <c r="K53" s="62">
        <f t="shared" si="7"/>
        <v>2686200.0000000005</v>
      </c>
      <c r="L53"/>
    </row>
    <row r="54" spans="1:12" s="1" customFormat="1" ht="16.5" customHeight="1" x14ac:dyDescent="0.25">
      <c r="A54" s="32">
        <v>53</v>
      </c>
      <c r="B54" s="35">
        <v>1203</v>
      </c>
      <c r="C54" s="36">
        <v>12</v>
      </c>
      <c r="D54" s="33" t="s">
        <v>26</v>
      </c>
      <c r="E54" s="33">
        <v>405</v>
      </c>
      <c r="F54" s="33">
        <f t="shared" si="0"/>
        <v>445.50000000000006</v>
      </c>
      <c r="G54" s="61">
        <f t="shared" si="11"/>
        <v>30300</v>
      </c>
      <c r="H54" s="62">
        <f t="shared" si="4"/>
        <v>12271500</v>
      </c>
      <c r="I54" s="62">
        <f t="shared" si="5"/>
        <v>14112225</v>
      </c>
      <c r="J54" s="63">
        <f t="shared" si="6"/>
        <v>35500</v>
      </c>
      <c r="K54" s="62">
        <f t="shared" si="7"/>
        <v>1336500.0000000002</v>
      </c>
      <c r="L54"/>
    </row>
    <row r="55" spans="1:12" s="1" customFormat="1" ht="16.5" customHeight="1" x14ac:dyDescent="0.25">
      <c r="A55" s="32">
        <v>54</v>
      </c>
      <c r="B55" s="35">
        <v>1204</v>
      </c>
      <c r="C55" s="36">
        <v>12</v>
      </c>
      <c r="D55" s="33" t="s">
        <v>25</v>
      </c>
      <c r="E55" s="33">
        <v>626</v>
      </c>
      <c r="F55" s="33">
        <f t="shared" si="0"/>
        <v>688.6</v>
      </c>
      <c r="G55" s="61">
        <f t="shared" si="11"/>
        <v>30300</v>
      </c>
      <c r="H55" s="62">
        <f t="shared" si="4"/>
        <v>18967800</v>
      </c>
      <c r="I55" s="62">
        <f t="shared" si="5"/>
        <v>21812970</v>
      </c>
      <c r="J55" s="63">
        <f t="shared" si="6"/>
        <v>54500</v>
      </c>
      <c r="K55" s="62">
        <f t="shared" si="7"/>
        <v>2065800</v>
      </c>
      <c r="L55"/>
    </row>
    <row r="56" spans="1:12" s="1" customFormat="1" ht="16.5" customHeight="1" x14ac:dyDescent="0.25">
      <c r="A56" s="32">
        <v>55</v>
      </c>
      <c r="B56" s="35">
        <v>1205</v>
      </c>
      <c r="C56" s="36">
        <v>12</v>
      </c>
      <c r="D56" s="33" t="s">
        <v>25</v>
      </c>
      <c r="E56" s="33">
        <v>626</v>
      </c>
      <c r="F56" s="33">
        <f t="shared" si="0"/>
        <v>688.6</v>
      </c>
      <c r="G56" s="61">
        <f t="shared" si="11"/>
        <v>30300</v>
      </c>
      <c r="H56" s="62">
        <f t="shared" si="4"/>
        <v>18967800</v>
      </c>
      <c r="I56" s="62">
        <f t="shared" si="5"/>
        <v>21812970</v>
      </c>
      <c r="J56" s="63">
        <f t="shared" si="6"/>
        <v>54500</v>
      </c>
      <c r="K56" s="62">
        <f t="shared" si="7"/>
        <v>2065800</v>
      </c>
      <c r="L56"/>
    </row>
    <row r="57" spans="1:12" s="1" customFormat="1" ht="16.5" customHeight="1" x14ac:dyDescent="0.25">
      <c r="A57" s="32">
        <v>56</v>
      </c>
      <c r="B57" s="35">
        <v>1206</v>
      </c>
      <c r="C57" s="36">
        <v>12</v>
      </c>
      <c r="D57" s="37" t="s">
        <v>26</v>
      </c>
      <c r="E57" s="33">
        <v>405</v>
      </c>
      <c r="F57" s="33">
        <f t="shared" si="0"/>
        <v>445.50000000000006</v>
      </c>
      <c r="G57" s="61">
        <f t="shared" si="11"/>
        <v>30300</v>
      </c>
      <c r="H57" s="62">
        <f t="shared" si="4"/>
        <v>12271500</v>
      </c>
      <c r="I57" s="62">
        <f t="shared" si="5"/>
        <v>14112225</v>
      </c>
      <c r="J57" s="63">
        <f t="shared" si="6"/>
        <v>35500</v>
      </c>
      <c r="K57" s="62">
        <f t="shared" si="7"/>
        <v>1336500.0000000002</v>
      </c>
      <c r="L57"/>
    </row>
    <row r="58" spans="1:12" s="1" customFormat="1" ht="16.5" customHeight="1" x14ac:dyDescent="0.25">
      <c r="A58" s="32">
        <v>57</v>
      </c>
      <c r="B58" s="35">
        <v>1207</v>
      </c>
      <c r="C58" s="36">
        <v>12</v>
      </c>
      <c r="D58" s="33" t="s">
        <v>26</v>
      </c>
      <c r="E58" s="33">
        <v>405</v>
      </c>
      <c r="F58" s="33">
        <f t="shared" si="0"/>
        <v>445.50000000000006</v>
      </c>
      <c r="G58" s="61">
        <f t="shared" si="11"/>
        <v>30300</v>
      </c>
      <c r="H58" s="62">
        <f t="shared" si="4"/>
        <v>12271500</v>
      </c>
      <c r="I58" s="62">
        <f t="shared" si="5"/>
        <v>14112225</v>
      </c>
      <c r="J58" s="63">
        <f t="shared" si="6"/>
        <v>35500</v>
      </c>
      <c r="K58" s="62">
        <f t="shared" si="7"/>
        <v>1336500.0000000002</v>
      </c>
      <c r="L58"/>
    </row>
    <row r="59" spans="1:12" s="1" customFormat="1" ht="16.5" customHeight="1" x14ac:dyDescent="0.25">
      <c r="A59" s="32">
        <v>58</v>
      </c>
      <c r="B59" s="35">
        <v>1208</v>
      </c>
      <c r="C59" s="36">
        <v>12</v>
      </c>
      <c r="D59" s="33" t="s">
        <v>25</v>
      </c>
      <c r="E59" s="33">
        <v>626</v>
      </c>
      <c r="F59" s="33">
        <f t="shared" si="0"/>
        <v>688.6</v>
      </c>
      <c r="G59" s="61">
        <f t="shared" si="11"/>
        <v>30300</v>
      </c>
      <c r="H59" s="62">
        <f t="shared" si="4"/>
        <v>18967800</v>
      </c>
      <c r="I59" s="62">
        <f t="shared" si="5"/>
        <v>21812970</v>
      </c>
      <c r="J59" s="63">
        <f t="shared" si="6"/>
        <v>54500</v>
      </c>
      <c r="K59" s="62">
        <f t="shared" si="7"/>
        <v>2065800</v>
      </c>
      <c r="L59"/>
    </row>
    <row r="60" spans="1:12" s="1" customFormat="1" ht="16.5" customHeight="1" x14ac:dyDescent="0.25">
      <c r="A60" s="32">
        <v>59</v>
      </c>
      <c r="B60" s="35">
        <v>1209</v>
      </c>
      <c r="C60" s="36">
        <v>12</v>
      </c>
      <c r="D60" s="33" t="s">
        <v>25</v>
      </c>
      <c r="E60" s="33">
        <v>626</v>
      </c>
      <c r="F60" s="33">
        <f t="shared" si="0"/>
        <v>688.6</v>
      </c>
      <c r="G60" s="61">
        <f t="shared" si="11"/>
        <v>30300</v>
      </c>
      <c r="H60" s="62">
        <f t="shared" si="4"/>
        <v>18967800</v>
      </c>
      <c r="I60" s="62">
        <f t="shared" si="5"/>
        <v>21812970</v>
      </c>
      <c r="J60" s="63">
        <f t="shared" si="6"/>
        <v>54500</v>
      </c>
      <c r="K60" s="62">
        <f t="shared" si="7"/>
        <v>2065800</v>
      </c>
      <c r="L60"/>
    </row>
    <row r="61" spans="1:12" s="1" customFormat="1" ht="16.5" customHeight="1" x14ac:dyDescent="0.25">
      <c r="A61" s="32">
        <v>60</v>
      </c>
      <c r="B61" s="35">
        <v>1210</v>
      </c>
      <c r="C61" s="36">
        <v>12</v>
      </c>
      <c r="D61" s="33" t="s">
        <v>26</v>
      </c>
      <c r="E61" s="33">
        <v>405</v>
      </c>
      <c r="F61" s="33">
        <f t="shared" si="0"/>
        <v>445.50000000000006</v>
      </c>
      <c r="G61" s="61">
        <f t="shared" si="11"/>
        <v>30300</v>
      </c>
      <c r="H61" s="62">
        <f t="shared" si="4"/>
        <v>12271500</v>
      </c>
      <c r="I61" s="62">
        <f t="shared" si="5"/>
        <v>14112225</v>
      </c>
      <c r="J61" s="63">
        <f t="shared" si="6"/>
        <v>35500</v>
      </c>
      <c r="K61" s="62">
        <f t="shared" si="7"/>
        <v>1336500.0000000002</v>
      </c>
      <c r="L61"/>
    </row>
    <row r="62" spans="1:12" s="1" customFormat="1" ht="16.5" customHeight="1" x14ac:dyDescent="0.25">
      <c r="A62" s="32">
        <v>61</v>
      </c>
      <c r="B62" s="35">
        <v>1301</v>
      </c>
      <c r="C62" s="36">
        <v>13</v>
      </c>
      <c r="D62" s="33" t="s">
        <v>24</v>
      </c>
      <c r="E62" s="33">
        <v>814</v>
      </c>
      <c r="F62" s="33">
        <f t="shared" si="0"/>
        <v>895.40000000000009</v>
      </c>
      <c r="G62" s="61">
        <f>G61+80</f>
        <v>30380</v>
      </c>
      <c r="H62" s="62">
        <f t="shared" si="4"/>
        <v>24729320</v>
      </c>
      <c r="I62" s="62">
        <f t="shared" si="5"/>
        <v>28438718</v>
      </c>
      <c r="J62" s="63">
        <f t="shared" si="6"/>
        <v>71000</v>
      </c>
      <c r="K62" s="62">
        <f t="shared" si="7"/>
        <v>2686200.0000000005</v>
      </c>
      <c r="L62"/>
    </row>
    <row r="63" spans="1:12" s="1" customFormat="1" ht="16.5" customHeight="1" x14ac:dyDescent="0.25">
      <c r="A63" s="32">
        <v>62</v>
      </c>
      <c r="B63" s="35">
        <v>1302</v>
      </c>
      <c r="C63" s="36">
        <v>13</v>
      </c>
      <c r="D63" s="33" t="s">
        <v>24</v>
      </c>
      <c r="E63" s="33">
        <v>814</v>
      </c>
      <c r="F63" s="33">
        <f t="shared" si="0"/>
        <v>895.40000000000009</v>
      </c>
      <c r="G63" s="61">
        <f t="shared" ref="G63:G71" si="12">G62</f>
        <v>30380</v>
      </c>
      <c r="H63" s="62">
        <f t="shared" si="4"/>
        <v>24729320</v>
      </c>
      <c r="I63" s="62">
        <f t="shared" si="5"/>
        <v>28438718</v>
      </c>
      <c r="J63" s="63">
        <f t="shared" si="6"/>
        <v>71000</v>
      </c>
      <c r="K63" s="62">
        <f t="shared" si="7"/>
        <v>2686200.0000000005</v>
      </c>
      <c r="L63"/>
    </row>
    <row r="64" spans="1:12" s="1" customFormat="1" ht="16.5" customHeight="1" x14ac:dyDescent="0.25">
      <c r="A64" s="32">
        <v>63</v>
      </c>
      <c r="B64" s="35">
        <v>1303</v>
      </c>
      <c r="C64" s="36">
        <v>13</v>
      </c>
      <c r="D64" s="33" t="s">
        <v>26</v>
      </c>
      <c r="E64" s="33">
        <v>405</v>
      </c>
      <c r="F64" s="33">
        <f t="shared" si="0"/>
        <v>445.50000000000006</v>
      </c>
      <c r="G64" s="61">
        <f t="shared" si="12"/>
        <v>30380</v>
      </c>
      <c r="H64" s="62">
        <f t="shared" si="4"/>
        <v>12303900</v>
      </c>
      <c r="I64" s="62">
        <f t="shared" si="5"/>
        <v>14149485</v>
      </c>
      <c r="J64" s="63">
        <f t="shared" si="6"/>
        <v>35500</v>
      </c>
      <c r="K64" s="62">
        <f t="shared" si="7"/>
        <v>1336500.0000000002</v>
      </c>
      <c r="L64"/>
    </row>
    <row r="65" spans="1:12" s="1" customFormat="1" ht="16.5" customHeight="1" x14ac:dyDescent="0.25">
      <c r="A65" s="32">
        <v>64</v>
      </c>
      <c r="B65" s="35">
        <v>1304</v>
      </c>
      <c r="C65" s="36">
        <v>13</v>
      </c>
      <c r="D65" s="33" t="s">
        <v>25</v>
      </c>
      <c r="E65" s="33">
        <v>626</v>
      </c>
      <c r="F65" s="33">
        <f t="shared" si="0"/>
        <v>688.6</v>
      </c>
      <c r="G65" s="61">
        <f t="shared" si="12"/>
        <v>30380</v>
      </c>
      <c r="H65" s="62">
        <f t="shared" si="4"/>
        <v>19017880</v>
      </c>
      <c r="I65" s="62">
        <f t="shared" si="5"/>
        <v>21870562</v>
      </c>
      <c r="J65" s="63">
        <f t="shared" si="6"/>
        <v>54500</v>
      </c>
      <c r="K65" s="62">
        <f t="shared" si="7"/>
        <v>2065800</v>
      </c>
      <c r="L65"/>
    </row>
    <row r="66" spans="1:12" s="1" customFormat="1" x14ac:dyDescent="0.25">
      <c r="A66" s="32">
        <v>65</v>
      </c>
      <c r="B66" s="35">
        <v>1305</v>
      </c>
      <c r="C66" s="36">
        <v>13</v>
      </c>
      <c r="D66" s="33" t="s">
        <v>25</v>
      </c>
      <c r="E66" s="33">
        <v>626</v>
      </c>
      <c r="F66" s="33">
        <f t="shared" ref="F66:F129" si="13">E66*1.1</f>
        <v>688.6</v>
      </c>
      <c r="G66" s="61">
        <f t="shared" si="12"/>
        <v>30380</v>
      </c>
      <c r="H66" s="62">
        <f t="shared" si="4"/>
        <v>19017880</v>
      </c>
      <c r="I66" s="62">
        <f t="shared" si="5"/>
        <v>21870562</v>
      </c>
      <c r="J66" s="63">
        <f t="shared" si="6"/>
        <v>54500</v>
      </c>
      <c r="K66" s="62">
        <f t="shared" si="7"/>
        <v>2065800</v>
      </c>
      <c r="L66"/>
    </row>
    <row r="67" spans="1:12" s="1" customFormat="1" x14ac:dyDescent="0.25">
      <c r="A67" s="32">
        <v>66</v>
      </c>
      <c r="B67" s="35">
        <v>1306</v>
      </c>
      <c r="C67" s="36">
        <v>13</v>
      </c>
      <c r="D67" s="37" t="s">
        <v>26</v>
      </c>
      <c r="E67" s="33">
        <v>405</v>
      </c>
      <c r="F67" s="33">
        <f t="shared" si="13"/>
        <v>445.50000000000006</v>
      </c>
      <c r="G67" s="61">
        <f t="shared" si="12"/>
        <v>30380</v>
      </c>
      <c r="H67" s="62">
        <f t="shared" ref="H67:H130" si="14">E67*G67</f>
        <v>12303900</v>
      </c>
      <c r="I67" s="62">
        <f t="shared" ref="I67:I130" si="15">ROUND(H67*1.15,0)</f>
        <v>14149485</v>
      </c>
      <c r="J67" s="63">
        <f t="shared" ref="J67:J130" si="16">MROUND((I67*0.03/12),500)</f>
        <v>35500</v>
      </c>
      <c r="K67" s="62">
        <f t="shared" ref="K67:K130" si="17">F67*3000</f>
        <v>1336500.0000000002</v>
      </c>
      <c r="L67"/>
    </row>
    <row r="68" spans="1:12" s="1" customFormat="1" x14ac:dyDescent="0.25">
      <c r="A68" s="32">
        <v>67</v>
      </c>
      <c r="B68" s="35">
        <v>1307</v>
      </c>
      <c r="C68" s="36">
        <v>13</v>
      </c>
      <c r="D68" s="33" t="s">
        <v>26</v>
      </c>
      <c r="E68" s="33">
        <v>405</v>
      </c>
      <c r="F68" s="33">
        <f t="shared" si="13"/>
        <v>445.50000000000006</v>
      </c>
      <c r="G68" s="61">
        <f t="shared" si="12"/>
        <v>30380</v>
      </c>
      <c r="H68" s="62">
        <f t="shared" si="14"/>
        <v>12303900</v>
      </c>
      <c r="I68" s="62">
        <f t="shared" si="15"/>
        <v>14149485</v>
      </c>
      <c r="J68" s="63">
        <f t="shared" si="16"/>
        <v>35500</v>
      </c>
      <c r="K68" s="62">
        <f t="shared" si="17"/>
        <v>1336500.0000000002</v>
      </c>
      <c r="L68"/>
    </row>
    <row r="69" spans="1:12" s="1" customFormat="1" x14ac:dyDescent="0.25">
      <c r="A69" s="32">
        <v>68</v>
      </c>
      <c r="B69" s="35">
        <v>1308</v>
      </c>
      <c r="C69" s="36">
        <v>13</v>
      </c>
      <c r="D69" s="33" t="s">
        <v>25</v>
      </c>
      <c r="E69" s="33">
        <v>626</v>
      </c>
      <c r="F69" s="33">
        <f t="shared" si="13"/>
        <v>688.6</v>
      </c>
      <c r="G69" s="61">
        <f t="shared" si="12"/>
        <v>30380</v>
      </c>
      <c r="H69" s="62">
        <f t="shared" si="14"/>
        <v>19017880</v>
      </c>
      <c r="I69" s="62">
        <f t="shared" si="15"/>
        <v>21870562</v>
      </c>
      <c r="J69" s="63">
        <f t="shared" si="16"/>
        <v>54500</v>
      </c>
      <c r="K69" s="62">
        <f t="shared" si="17"/>
        <v>2065800</v>
      </c>
      <c r="L69"/>
    </row>
    <row r="70" spans="1:12" s="1" customFormat="1" x14ac:dyDescent="0.25">
      <c r="A70" s="32">
        <v>69</v>
      </c>
      <c r="B70" s="35">
        <v>1309</v>
      </c>
      <c r="C70" s="36">
        <v>13</v>
      </c>
      <c r="D70" s="33" t="s">
        <v>25</v>
      </c>
      <c r="E70" s="33">
        <v>626</v>
      </c>
      <c r="F70" s="33">
        <f t="shared" si="13"/>
        <v>688.6</v>
      </c>
      <c r="G70" s="61">
        <f t="shared" si="12"/>
        <v>30380</v>
      </c>
      <c r="H70" s="62">
        <f t="shared" si="14"/>
        <v>19017880</v>
      </c>
      <c r="I70" s="62">
        <f t="shared" si="15"/>
        <v>21870562</v>
      </c>
      <c r="J70" s="63">
        <f t="shared" si="16"/>
        <v>54500</v>
      </c>
      <c r="K70" s="62">
        <f t="shared" si="17"/>
        <v>2065800</v>
      </c>
      <c r="L70"/>
    </row>
    <row r="71" spans="1:12" s="1" customFormat="1" x14ac:dyDescent="0.25">
      <c r="A71" s="32">
        <v>70</v>
      </c>
      <c r="B71" s="35">
        <v>1310</v>
      </c>
      <c r="C71" s="36">
        <v>13</v>
      </c>
      <c r="D71" s="33" t="s">
        <v>26</v>
      </c>
      <c r="E71" s="33">
        <v>405</v>
      </c>
      <c r="F71" s="33">
        <f t="shared" si="13"/>
        <v>445.50000000000006</v>
      </c>
      <c r="G71" s="61">
        <f t="shared" si="12"/>
        <v>30380</v>
      </c>
      <c r="H71" s="62">
        <f t="shared" si="14"/>
        <v>12303900</v>
      </c>
      <c r="I71" s="62">
        <f t="shared" si="15"/>
        <v>14149485</v>
      </c>
      <c r="J71" s="63">
        <f t="shared" si="16"/>
        <v>35500</v>
      </c>
      <c r="K71" s="62">
        <f t="shared" si="17"/>
        <v>1336500.0000000002</v>
      </c>
      <c r="L71"/>
    </row>
    <row r="72" spans="1:12" s="1" customFormat="1" x14ac:dyDescent="0.25">
      <c r="A72" s="32">
        <v>71</v>
      </c>
      <c r="B72" s="35">
        <v>1401</v>
      </c>
      <c r="C72" s="36">
        <v>14</v>
      </c>
      <c r="D72" s="33" t="s">
        <v>24</v>
      </c>
      <c r="E72" s="33">
        <v>814</v>
      </c>
      <c r="F72" s="33">
        <f t="shared" si="13"/>
        <v>895.40000000000009</v>
      </c>
      <c r="G72" s="61">
        <f>G71+80</f>
        <v>30460</v>
      </c>
      <c r="H72" s="62">
        <f t="shared" si="14"/>
        <v>24794440</v>
      </c>
      <c r="I72" s="62">
        <f t="shared" si="15"/>
        <v>28513606</v>
      </c>
      <c r="J72" s="63">
        <f t="shared" si="16"/>
        <v>71500</v>
      </c>
      <c r="K72" s="62">
        <f t="shared" si="17"/>
        <v>2686200.0000000005</v>
      </c>
      <c r="L72"/>
    </row>
    <row r="73" spans="1:12" s="1" customFormat="1" x14ac:dyDescent="0.25">
      <c r="A73" s="32">
        <v>72</v>
      </c>
      <c r="B73" s="35">
        <v>1402</v>
      </c>
      <c r="C73" s="36">
        <v>14</v>
      </c>
      <c r="D73" s="33" t="s">
        <v>24</v>
      </c>
      <c r="E73" s="33">
        <v>814</v>
      </c>
      <c r="F73" s="33">
        <f t="shared" si="13"/>
        <v>895.40000000000009</v>
      </c>
      <c r="G73" s="61">
        <f t="shared" ref="G73:G81" si="18">G72</f>
        <v>30460</v>
      </c>
      <c r="H73" s="62">
        <f t="shared" si="14"/>
        <v>24794440</v>
      </c>
      <c r="I73" s="62">
        <f t="shared" si="15"/>
        <v>28513606</v>
      </c>
      <c r="J73" s="63">
        <f t="shared" si="16"/>
        <v>71500</v>
      </c>
      <c r="K73" s="62">
        <f t="shared" si="17"/>
        <v>2686200.0000000005</v>
      </c>
      <c r="L73"/>
    </row>
    <row r="74" spans="1:12" s="1" customFormat="1" x14ac:dyDescent="0.25">
      <c r="A74" s="32">
        <v>73</v>
      </c>
      <c r="B74" s="35">
        <v>1403</v>
      </c>
      <c r="C74" s="36">
        <v>14</v>
      </c>
      <c r="D74" s="33" t="s">
        <v>26</v>
      </c>
      <c r="E74" s="33">
        <v>405</v>
      </c>
      <c r="F74" s="33">
        <f t="shared" si="13"/>
        <v>445.50000000000006</v>
      </c>
      <c r="G74" s="61">
        <f t="shared" si="18"/>
        <v>30460</v>
      </c>
      <c r="H74" s="62">
        <f t="shared" si="14"/>
        <v>12336300</v>
      </c>
      <c r="I74" s="62">
        <f t="shared" si="15"/>
        <v>14186745</v>
      </c>
      <c r="J74" s="63">
        <f t="shared" si="16"/>
        <v>35500</v>
      </c>
      <c r="K74" s="62">
        <f t="shared" si="17"/>
        <v>1336500.0000000002</v>
      </c>
      <c r="L74"/>
    </row>
    <row r="75" spans="1:12" s="1" customFormat="1" x14ac:dyDescent="0.25">
      <c r="A75" s="32">
        <v>74</v>
      </c>
      <c r="B75" s="35">
        <v>1404</v>
      </c>
      <c r="C75" s="36">
        <v>14</v>
      </c>
      <c r="D75" s="33" t="s">
        <v>25</v>
      </c>
      <c r="E75" s="33">
        <v>626</v>
      </c>
      <c r="F75" s="33">
        <f t="shared" si="13"/>
        <v>688.6</v>
      </c>
      <c r="G75" s="61">
        <f t="shared" si="18"/>
        <v>30460</v>
      </c>
      <c r="H75" s="62">
        <f t="shared" si="14"/>
        <v>19067960</v>
      </c>
      <c r="I75" s="62">
        <f t="shared" si="15"/>
        <v>21928154</v>
      </c>
      <c r="J75" s="63">
        <f t="shared" si="16"/>
        <v>55000</v>
      </c>
      <c r="K75" s="62">
        <f t="shared" si="17"/>
        <v>2065800</v>
      </c>
      <c r="L75"/>
    </row>
    <row r="76" spans="1:12" s="1" customFormat="1" x14ac:dyDescent="0.25">
      <c r="A76" s="32">
        <v>75</v>
      </c>
      <c r="B76" s="35">
        <v>1405</v>
      </c>
      <c r="C76" s="36">
        <v>14</v>
      </c>
      <c r="D76" s="33" t="s">
        <v>25</v>
      </c>
      <c r="E76" s="33">
        <v>626</v>
      </c>
      <c r="F76" s="33">
        <f t="shared" si="13"/>
        <v>688.6</v>
      </c>
      <c r="G76" s="61">
        <f t="shared" si="18"/>
        <v>30460</v>
      </c>
      <c r="H76" s="62">
        <f t="shared" si="14"/>
        <v>19067960</v>
      </c>
      <c r="I76" s="62">
        <f t="shared" si="15"/>
        <v>21928154</v>
      </c>
      <c r="J76" s="63">
        <f t="shared" si="16"/>
        <v>55000</v>
      </c>
      <c r="K76" s="62">
        <f t="shared" si="17"/>
        <v>2065800</v>
      </c>
      <c r="L76"/>
    </row>
    <row r="77" spans="1:12" s="1" customFormat="1" x14ac:dyDescent="0.25">
      <c r="A77" s="32">
        <v>76</v>
      </c>
      <c r="B77" s="35">
        <v>1406</v>
      </c>
      <c r="C77" s="36">
        <v>14</v>
      </c>
      <c r="D77" s="37" t="s">
        <v>26</v>
      </c>
      <c r="E77" s="33">
        <v>405</v>
      </c>
      <c r="F77" s="33">
        <f t="shared" si="13"/>
        <v>445.50000000000006</v>
      </c>
      <c r="G77" s="61">
        <f t="shared" si="18"/>
        <v>30460</v>
      </c>
      <c r="H77" s="62">
        <f t="shared" si="14"/>
        <v>12336300</v>
      </c>
      <c r="I77" s="62">
        <f t="shared" si="15"/>
        <v>14186745</v>
      </c>
      <c r="J77" s="63">
        <f t="shared" si="16"/>
        <v>35500</v>
      </c>
      <c r="K77" s="62">
        <f t="shared" si="17"/>
        <v>1336500.0000000002</v>
      </c>
      <c r="L77"/>
    </row>
    <row r="78" spans="1:12" s="1" customFormat="1" x14ac:dyDescent="0.25">
      <c r="A78" s="32">
        <v>77</v>
      </c>
      <c r="B78" s="35">
        <v>1407</v>
      </c>
      <c r="C78" s="36">
        <v>14</v>
      </c>
      <c r="D78" s="33" t="s">
        <v>26</v>
      </c>
      <c r="E78" s="33">
        <v>405</v>
      </c>
      <c r="F78" s="33">
        <f t="shared" si="13"/>
        <v>445.50000000000006</v>
      </c>
      <c r="G78" s="61">
        <f t="shared" si="18"/>
        <v>30460</v>
      </c>
      <c r="H78" s="62">
        <f t="shared" si="14"/>
        <v>12336300</v>
      </c>
      <c r="I78" s="62">
        <f t="shared" si="15"/>
        <v>14186745</v>
      </c>
      <c r="J78" s="63">
        <f t="shared" si="16"/>
        <v>35500</v>
      </c>
      <c r="K78" s="62">
        <f t="shared" si="17"/>
        <v>1336500.0000000002</v>
      </c>
      <c r="L78"/>
    </row>
    <row r="79" spans="1:12" s="1" customFormat="1" x14ac:dyDescent="0.25">
      <c r="A79" s="32">
        <v>78</v>
      </c>
      <c r="B79" s="35">
        <v>1408</v>
      </c>
      <c r="C79" s="36">
        <v>14</v>
      </c>
      <c r="D79" s="33" t="s">
        <v>25</v>
      </c>
      <c r="E79" s="33">
        <v>626</v>
      </c>
      <c r="F79" s="33">
        <f t="shared" si="13"/>
        <v>688.6</v>
      </c>
      <c r="G79" s="61">
        <f t="shared" si="18"/>
        <v>30460</v>
      </c>
      <c r="H79" s="62">
        <f t="shared" si="14"/>
        <v>19067960</v>
      </c>
      <c r="I79" s="62">
        <f t="shared" si="15"/>
        <v>21928154</v>
      </c>
      <c r="J79" s="63">
        <f t="shared" si="16"/>
        <v>55000</v>
      </c>
      <c r="K79" s="62">
        <f t="shared" si="17"/>
        <v>2065800</v>
      </c>
      <c r="L79"/>
    </row>
    <row r="80" spans="1:12" s="1" customFormat="1" x14ac:dyDescent="0.25">
      <c r="A80" s="32">
        <v>79</v>
      </c>
      <c r="B80" s="35">
        <v>1409</v>
      </c>
      <c r="C80" s="36">
        <v>14</v>
      </c>
      <c r="D80" s="33" t="s">
        <v>25</v>
      </c>
      <c r="E80" s="33">
        <v>626</v>
      </c>
      <c r="F80" s="33">
        <f t="shared" si="13"/>
        <v>688.6</v>
      </c>
      <c r="G80" s="61">
        <f t="shared" si="18"/>
        <v>30460</v>
      </c>
      <c r="H80" s="62">
        <f t="shared" si="14"/>
        <v>19067960</v>
      </c>
      <c r="I80" s="62">
        <f t="shared" si="15"/>
        <v>21928154</v>
      </c>
      <c r="J80" s="63">
        <f t="shared" si="16"/>
        <v>55000</v>
      </c>
      <c r="K80" s="62">
        <f t="shared" si="17"/>
        <v>2065800</v>
      </c>
      <c r="L80"/>
    </row>
    <row r="81" spans="1:12" s="1" customFormat="1" x14ac:dyDescent="0.25">
      <c r="A81" s="32">
        <v>80</v>
      </c>
      <c r="B81" s="35">
        <v>1410</v>
      </c>
      <c r="C81" s="36">
        <v>14</v>
      </c>
      <c r="D81" s="33" t="s">
        <v>26</v>
      </c>
      <c r="E81" s="33">
        <v>405</v>
      </c>
      <c r="F81" s="33">
        <f t="shared" si="13"/>
        <v>445.50000000000006</v>
      </c>
      <c r="G81" s="61">
        <f t="shared" si="18"/>
        <v>30460</v>
      </c>
      <c r="H81" s="62">
        <f t="shared" si="14"/>
        <v>12336300</v>
      </c>
      <c r="I81" s="62">
        <f t="shared" si="15"/>
        <v>14186745</v>
      </c>
      <c r="J81" s="63">
        <f t="shared" si="16"/>
        <v>35500</v>
      </c>
      <c r="K81" s="62">
        <f t="shared" si="17"/>
        <v>1336500.0000000002</v>
      </c>
      <c r="L81"/>
    </row>
    <row r="82" spans="1:12" s="1" customFormat="1" x14ac:dyDescent="0.25">
      <c r="A82" s="32">
        <v>81</v>
      </c>
      <c r="B82" s="35">
        <v>1501</v>
      </c>
      <c r="C82" s="36">
        <v>15</v>
      </c>
      <c r="D82" s="33" t="s">
        <v>24</v>
      </c>
      <c r="E82" s="33">
        <v>814</v>
      </c>
      <c r="F82" s="33">
        <f t="shared" si="13"/>
        <v>895.40000000000009</v>
      </c>
      <c r="G82" s="61">
        <f>G81+80</f>
        <v>30540</v>
      </c>
      <c r="H82" s="62">
        <f t="shared" si="14"/>
        <v>24859560</v>
      </c>
      <c r="I82" s="62">
        <f t="shared" si="15"/>
        <v>28588494</v>
      </c>
      <c r="J82" s="63">
        <f t="shared" si="16"/>
        <v>71500</v>
      </c>
      <c r="K82" s="62">
        <f t="shared" si="17"/>
        <v>2686200.0000000005</v>
      </c>
      <c r="L82"/>
    </row>
    <row r="83" spans="1:12" s="1" customFormat="1" x14ac:dyDescent="0.25">
      <c r="A83" s="32">
        <v>82</v>
      </c>
      <c r="B83" s="35">
        <v>1502</v>
      </c>
      <c r="C83" s="36">
        <v>15</v>
      </c>
      <c r="D83" s="33" t="s">
        <v>24</v>
      </c>
      <c r="E83" s="33">
        <v>814</v>
      </c>
      <c r="F83" s="33">
        <f t="shared" si="13"/>
        <v>895.40000000000009</v>
      </c>
      <c r="G83" s="61">
        <f t="shared" ref="G83:G88" si="19">G82</f>
        <v>30540</v>
      </c>
      <c r="H83" s="62">
        <f t="shared" si="14"/>
        <v>24859560</v>
      </c>
      <c r="I83" s="62">
        <f t="shared" si="15"/>
        <v>28588494</v>
      </c>
      <c r="J83" s="63">
        <f t="shared" si="16"/>
        <v>71500</v>
      </c>
      <c r="K83" s="62">
        <f t="shared" si="17"/>
        <v>2686200.0000000005</v>
      </c>
      <c r="L83"/>
    </row>
    <row r="84" spans="1:12" s="1" customFormat="1" x14ac:dyDescent="0.25">
      <c r="A84" s="32">
        <v>83</v>
      </c>
      <c r="B84" s="35">
        <v>1503</v>
      </c>
      <c r="C84" s="36">
        <v>15</v>
      </c>
      <c r="D84" s="33" t="s">
        <v>26</v>
      </c>
      <c r="E84" s="33">
        <v>405</v>
      </c>
      <c r="F84" s="33">
        <f t="shared" si="13"/>
        <v>445.50000000000006</v>
      </c>
      <c r="G84" s="61">
        <f t="shared" si="19"/>
        <v>30540</v>
      </c>
      <c r="H84" s="62">
        <f t="shared" si="14"/>
        <v>12368700</v>
      </c>
      <c r="I84" s="62">
        <f t="shared" si="15"/>
        <v>14224005</v>
      </c>
      <c r="J84" s="63">
        <f t="shared" si="16"/>
        <v>35500</v>
      </c>
      <c r="K84" s="62">
        <f t="shared" si="17"/>
        <v>1336500.0000000002</v>
      </c>
      <c r="L84"/>
    </row>
    <row r="85" spans="1:12" s="1" customFormat="1" x14ac:dyDescent="0.25">
      <c r="A85" s="32">
        <v>84</v>
      </c>
      <c r="B85" s="35">
        <v>1504</v>
      </c>
      <c r="C85" s="36">
        <v>15</v>
      </c>
      <c r="D85" s="33" t="s">
        <v>25</v>
      </c>
      <c r="E85" s="33">
        <v>626</v>
      </c>
      <c r="F85" s="33">
        <f t="shared" si="13"/>
        <v>688.6</v>
      </c>
      <c r="G85" s="61">
        <f t="shared" si="19"/>
        <v>30540</v>
      </c>
      <c r="H85" s="62">
        <f t="shared" si="14"/>
        <v>19118040</v>
      </c>
      <c r="I85" s="62">
        <f t="shared" si="15"/>
        <v>21985746</v>
      </c>
      <c r="J85" s="63">
        <f t="shared" si="16"/>
        <v>55000</v>
      </c>
      <c r="K85" s="62">
        <f t="shared" si="17"/>
        <v>2065800</v>
      </c>
      <c r="L85"/>
    </row>
    <row r="86" spans="1:12" s="1" customFormat="1" x14ac:dyDescent="0.25">
      <c r="A86" s="32">
        <v>85</v>
      </c>
      <c r="B86" s="35">
        <v>1505</v>
      </c>
      <c r="C86" s="36">
        <v>15</v>
      </c>
      <c r="D86" s="33" t="s">
        <v>25</v>
      </c>
      <c r="E86" s="33">
        <v>626</v>
      </c>
      <c r="F86" s="33">
        <f t="shared" si="13"/>
        <v>688.6</v>
      </c>
      <c r="G86" s="61">
        <f t="shared" si="19"/>
        <v>30540</v>
      </c>
      <c r="H86" s="62">
        <f t="shared" si="14"/>
        <v>19118040</v>
      </c>
      <c r="I86" s="62">
        <f t="shared" si="15"/>
        <v>21985746</v>
      </c>
      <c r="J86" s="63">
        <f t="shared" si="16"/>
        <v>55000</v>
      </c>
      <c r="K86" s="62">
        <f t="shared" si="17"/>
        <v>2065800</v>
      </c>
      <c r="L86"/>
    </row>
    <row r="87" spans="1:12" s="1" customFormat="1" x14ac:dyDescent="0.25">
      <c r="A87" s="32">
        <v>86</v>
      </c>
      <c r="B87" s="35">
        <v>1506</v>
      </c>
      <c r="C87" s="36">
        <v>15</v>
      </c>
      <c r="D87" s="37" t="s">
        <v>26</v>
      </c>
      <c r="E87" s="33">
        <v>405</v>
      </c>
      <c r="F87" s="33">
        <f t="shared" si="13"/>
        <v>445.50000000000006</v>
      </c>
      <c r="G87" s="61">
        <f t="shared" si="19"/>
        <v>30540</v>
      </c>
      <c r="H87" s="62">
        <f t="shared" si="14"/>
        <v>12368700</v>
      </c>
      <c r="I87" s="62">
        <f t="shared" si="15"/>
        <v>14224005</v>
      </c>
      <c r="J87" s="63">
        <f t="shared" si="16"/>
        <v>35500</v>
      </c>
      <c r="K87" s="62">
        <f t="shared" si="17"/>
        <v>1336500.0000000002</v>
      </c>
      <c r="L87"/>
    </row>
    <row r="88" spans="1:12" s="1" customFormat="1" x14ac:dyDescent="0.25">
      <c r="A88" s="32">
        <v>87</v>
      </c>
      <c r="B88" s="35">
        <v>1510</v>
      </c>
      <c r="C88" s="36">
        <v>15</v>
      </c>
      <c r="D88" s="33" t="s">
        <v>26</v>
      </c>
      <c r="E88" s="33">
        <v>405</v>
      </c>
      <c r="F88" s="33">
        <f t="shared" si="13"/>
        <v>445.50000000000006</v>
      </c>
      <c r="G88" s="61">
        <f t="shared" si="19"/>
        <v>30540</v>
      </c>
      <c r="H88" s="62">
        <f t="shared" si="14"/>
        <v>12368700</v>
      </c>
      <c r="I88" s="62">
        <f t="shared" si="15"/>
        <v>14224005</v>
      </c>
      <c r="J88" s="63">
        <f t="shared" si="16"/>
        <v>35500</v>
      </c>
      <c r="K88" s="62">
        <f t="shared" si="17"/>
        <v>1336500.0000000002</v>
      </c>
      <c r="L88"/>
    </row>
    <row r="89" spans="1:12" s="1" customFormat="1" x14ac:dyDescent="0.25">
      <c r="A89" s="32">
        <v>88</v>
      </c>
      <c r="B89" s="35">
        <v>1601</v>
      </c>
      <c r="C89" s="36">
        <v>16</v>
      </c>
      <c r="D89" s="33" t="s">
        <v>24</v>
      </c>
      <c r="E89" s="33">
        <v>814</v>
      </c>
      <c r="F89" s="33">
        <f t="shared" si="13"/>
        <v>895.40000000000009</v>
      </c>
      <c r="G89" s="61">
        <f>G88+80</f>
        <v>30620</v>
      </c>
      <c r="H89" s="62">
        <f t="shared" si="14"/>
        <v>24924680</v>
      </c>
      <c r="I89" s="62">
        <f t="shared" si="15"/>
        <v>28663382</v>
      </c>
      <c r="J89" s="63">
        <f t="shared" si="16"/>
        <v>71500</v>
      </c>
      <c r="K89" s="62">
        <f t="shared" si="17"/>
        <v>2686200.0000000005</v>
      </c>
      <c r="L89"/>
    </row>
    <row r="90" spans="1:12" s="1" customFormat="1" x14ac:dyDescent="0.25">
      <c r="A90" s="32">
        <v>89</v>
      </c>
      <c r="B90" s="35">
        <v>1602</v>
      </c>
      <c r="C90" s="36">
        <v>16</v>
      </c>
      <c r="D90" s="33" t="s">
        <v>24</v>
      </c>
      <c r="E90" s="33">
        <v>814</v>
      </c>
      <c r="F90" s="33">
        <f t="shared" si="13"/>
        <v>895.40000000000009</v>
      </c>
      <c r="G90" s="61">
        <f t="shared" ref="G90:G98" si="20">G89</f>
        <v>30620</v>
      </c>
      <c r="H90" s="62">
        <f t="shared" si="14"/>
        <v>24924680</v>
      </c>
      <c r="I90" s="62">
        <f t="shared" si="15"/>
        <v>28663382</v>
      </c>
      <c r="J90" s="63">
        <f t="shared" si="16"/>
        <v>71500</v>
      </c>
      <c r="K90" s="62">
        <f t="shared" si="17"/>
        <v>2686200.0000000005</v>
      </c>
      <c r="L90"/>
    </row>
    <row r="91" spans="1:12" s="1" customFormat="1" x14ac:dyDescent="0.25">
      <c r="A91" s="32">
        <v>90</v>
      </c>
      <c r="B91" s="35">
        <v>1603</v>
      </c>
      <c r="C91" s="36">
        <v>16</v>
      </c>
      <c r="D91" s="33" t="s">
        <v>26</v>
      </c>
      <c r="E91" s="33">
        <v>405</v>
      </c>
      <c r="F91" s="33">
        <f t="shared" si="13"/>
        <v>445.50000000000006</v>
      </c>
      <c r="G91" s="61">
        <f t="shared" si="20"/>
        <v>30620</v>
      </c>
      <c r="H91" s="62">
        <f t="shared" si="14"/>
        <v>12401100</v>
      </c>
      <c r="I91" s="62">
        <f t="shared" si="15"/>
        <v>14261265</v>
      </c>
      <c r="J91" s="63">
        <f t="shared" si="16"/>
        <v>35500</v>
      </c>
      <c r="K91" s="62">
        <f t="shared" si="17"/>
        <v>1336500.0000000002</v>
      </c>
      <c r="L91"/>
    </row>
    <row r="92" spans="1:12" s="1" customFormat="1" x14ac:dyDescent="0.25">
      <c r="A92" s="32">
        <v>91</v>
      </c>
      <c r="B92" s="35">
        <v>1604</v>
      </c>
      <c r="C92" s="36">
        <v>16</v>
      </c>
      <c r="D92" s="33" t="s">
        <v>25</v>
      </c>
      <c r="E92" s="33">
        <v>626</v>
      </c>
      <c r="F92" s="33">
        <f t="shared" si="13"/>
        <v>688.6</v>
      </c>
      <c r="G92" s="61">
        <f t="shared" si="20"/>
        <v>30620</v>
      </c>
      <c r="H92" s="62">
        <f t="shared" si="14"/>
        <v>19168120</v>
      </c>
      <c r="I92" s="62">
        <f t="shared" si="15"/>
        <v>22043338</v>
      </c>
      <c r="J92" s="63">
        <f t="shared" si="16"/>
        <v>55000</v>
      </c>
      <c r="K92" s="62">
        <f t="shared" si="17"/>
        <v>2065800</v>
      </c>
      <c r="L92"/>
    </row>
    <row r="93" spans="1:12" s="1" customFormat="1" x14ac:dyDescent="0.25">
      <c r="A93" s="32">
        <v>92</v>
      </c>
      <c r="B93" s="35">
        <v>1605</v>
      </c>
      <c r="C93" s="36">
        <v>16</v>
      </c>
      <c r="D93" s="33" t="s">
        <v>25</v>
      </c>
      <c r="E93" s="33">
        <v>626</v>
      </c>
      <c r="F93" s="33">
        <f t="shared" si="13"/>
        <v>688.6</v>
      </c>
      <c r="G93" s="61">
        <f t="shared" si="20"/>
        <v>30620</v>
      </c>
      <c r="H93" s="62">
        <f t="shared" si="14"/>
        <v>19168120</v>
      </c>
      <c r="I93" s="62">
        <f t="shared" si="15"/>
        <v>22043338</v>
      </c>
      <c r="J93" s="63">
        <f t="shared" si="16"/>
        <v>55000</v>
      </c>
      <c r="K93" s="62">
        <f t="shared" si="17"/>
        <v>2065800</v>
      </c>
      <c r="L93"/>
    </row>
    <row r="94" spans="1:12" s="1" customFormat="1" x14ac:dyDescent="0.25">
      <c r="A94" s="32">
        <v>93</v>
      </c>
      <c r="B94" s="35">
        <v>1606</v>
      </c>
      <c r="C94" s="36">
        <v>16</v>
      </c>
      <c r="D94" s="33" t="s">
        <v>26</v>
      </c>
      <c r="E94" s="33">
        <v>405</v>
      </c>
      <c r="F94" s="33">
        <f t="shared" si="13"/>
        <v>445.50000000000006</v>
      </c>
      <c r="G94" s="61">
        <f t="shared" si="20"/>
        <v>30620</v>
      </c>
      <c r="H94" s="62">
        <f t="shared" si="14"/>
        <v>12401100</v>
      </c>
      <c r="I94" s="62">
        <f t="shared" si="15"/>
        <v>14261265</v>
      </c>
      <c r="J94" s="63">
        <f t="shared" si="16"/>
        <v>35500</v>
      </c>
      <c r="K94" s="62">
        <f t="shared" si="17"/>
        <v>1336500.0000000002</v>
      </c>
      <c r="L94"/>
    </row>
    <row r="95" spans="1:12" s="1" customFormat="1" x14ac:dyDescent="0.25">
      <c r="A95" s="32">
        <v>94</v>
      </c>
      <c r="B95" s="35">
        <v>1607</v>
      </c>
      <c r="C95" s="36">
        <v>16</v>
      </c>
      <c r="D95" s="33" t="s">
        <v>26</v>
      </c>
      <c r="E95" s="33">
        <v>405</v>
      </c>
      <c r="F95" s="33">
        <f t="shared" si="13"/>
        <v>445.50000000000006</v>
      </c>
      <c r="G95" s="61">
        <f t="shared" si="20"/>
        <v>30620</v>
      </c>
      <c r="H95" s="62">
        <f t="shared" si="14"/>
        <v>12401100</v>
      </c>
      <c r="I95" s="62">
        <f t="shared" si="15"/>
        <v>14261265</v>
      </c>
      <c r="J95" s="63">
        <f t="shared" si="16"/>
        <v>35500</v>
      </c>
      <c r="K95" s="62">
        <f t="shared" si="17"/>
        <v>1336500.0000000002</v>
      </c>
      <c r="L95"/>
    </row>
    <row r="96" spans="1:12" s="1" customFormat="1" x14ac:dyDescent="0.25">
      <c r="A96" s="32">
        <v>95</v>
      </c>
      <c r="B96" s="35">
        <v>1608</v>
      </c>
      <c r="C96" s="36">
        <v>16</v>
      </c>
      <c r="D96" s="33" t="s">
        <v>25</v>
      </c>
      <c r="E96" s="33">
        <v>626</v>
      </c>
      <c r="F96" s="33">
        <f t="shared" si="13"/>
        <v>688.6</v>
      </c>
      <c r="G96" s="61">
        <f t="shared" si="20"/>
        <v>30620</v>
      </c>
      <c r="H96" s="62">
        <f t="shared" si="14"/>
        <v>19168120</v>
      </c>
      <c r="I96" s="62">
        <f t="shared" si="15"/>
        <v>22043338</v>
      </c>
      <c r="J96" s="63">
        <f t="shared" si="16"/>
        <v>55000</v>
      </c>
      <c r="K96" s="62">
        <f t="shared" si="17"/>
        <v>2065800</v>
      </c>
      <c r="L96"/>
    </row>
    <row r="97" spans="1:12" s="1" customFormat="1" x14ac:dyDescent="0.25">
      <c r="A97" s="32">
        <v>96</v>
      </c>
      <c r="B97" s="35">
        <v>1609</v>
      </c>
      <c r="C97" s="36">
        <v>16</v>
      </c>
      <c r="D97" s="37" t="s">
        <v>25</v>
      </c>
      <c r="E97" s="33">
        <v>626</v>
      </c>
      <c r="F97" s="33">
        <f t="shared" si="13"/>
        <v>688.6</v>
      </c>
      <c r="G97" s="61">
        <f t="shared" si="20"/>
        <v>30620</v>
      </c>
      <c r="H97" s="62">
        <f t="shared" si="14"/>
        <v>19168120</v>
      </c>
      <c r="I97" s="62">
        <f t="shared" si="15"/>
        <v>22043338</v>
      </c>
      <c r="J97" s="63">
        <f t="shared" si="16"/>
        <v>55000</v>
      </c>
      <c r="K97" s="62">
        <f t="shared" si="17"/>
        <v>2065800</v>
      </c>
      <c r="L97"/>
    </row>
    <row r="98" spans="1:12" s="1" customFormat="1" x14ac:dyDescent="0.25">
      <c r="A98" s="32">
        <v>97</v>
      </c>
      <c r="B98" s="35">
        <v>1610</v>
      </c>
      <c r="C98" s="36">
        <v>16</v>
      </c>
      <c r="D98" s="33" t="s">
        <v>26</v>
      </c>
      <c r="E98" s="33">
        <v>405</v>
      </c>
      <c r="F98" s="33">
        <f t="shared" si="13"/>
        <v>445.50000000000006</v>
      </c>
      <c r="G98" s="61">
        <f t="shared" si="20"/>
        <v>30620</v>
      </c>
      <c r="H98" s="62">
        <f t="shared" si="14"/>
        <v>12401100</v>
      </c>
      <c r="I98" s="62">
        <f t="shared" si="15"/>
        <v>14261265</v>
      </c>
      <c r="J98" s="63">
        <f t="shared" si="16"/>
        <v>35500</v>
      </c>
      <c r="K98" s="62">
        <f t="shared" si="17"/>
        <v>1336500.0000000002</v>
      </c>
      <c r="L98"/>
    </row>
    <row r="99" spans="1:12" s="1" customFormat="1" x14ac:dyDescent="0.25">
      <c r="A99" s="32">
        <v>98</v>
      </c>
      <c r="B99" s="35">
        <v>1701</v>
      </c>
      <c r="C99" s="36">
        <v>17</v>
      </c>
      <c r="D99" s="33" t="s">
        <v>24</v>
      </c>
      <c r="E99" s="33">
        <v>814</v>
      </c>
      <c r="F99" s="33">
        <f t="shared" si="13"/>
        <v>895.40000000000009</v>
      </c>
      <c r="G99" s="61">
        <f>G98+80</f>
        <v>30700</v>
      </c>
      <c r="H99" s="62">
        <f t="shared" si="14"/>
        <v>24989800</v>
      </c>
      <c r="I99" s="62">
        <f t="shared" si="15"/>
        <v>28738270</v>
      </c>
      <c r="J99" s="63">
        <f t="shared" si="16"/>
        <v>72000</v>
      </c>
      <c r="K99" s="62">
        <f t="shared" si="17"/>
        <v>2686200.0000000005</v>
      </c>
      <c r="L99"/>
    </row>
    <row r="100" spans="1:12" s="1" customFormat="1" x14ac:dyDescent="0.25">
      <c r="A100" s="32">
        <v>99</v>
      </c>
      <c r="B100" s="35">
        <v>1702</v>
      </c>
      <c r="C100" s="36">
        <v>17</v>
      </c>
      <c r="D100" s="33" t="s">
        <v>24</v>
      </c>
      <c r="E100" s="33">
        <v>814</v>
      </c>
      <c r="F100" s="33">
        <f t="shared" si="13"/>
        <v>895.40000000000009</v>
      </c>
      <c r="G100" s="61">
        <f t="shared" ref="G100:G108" si="21">G99</f>
        <v>30700</v>
      </c>
      <c r="H100" s="62">
        <f t="shared" si="14"/>
        <v>24989800</v>
      </c>
      <c r="I100" s="62">
        <f t="shared" si="15"/>
        <v>28738270</v>
      </c>
      <c r="J100" s="63">
        <f t="shared" si="16"/>
        <v>72000</v>
      </c>
      <c r="K100" s="62">
        <f t="shared" si="17"/>
        <v>2686200.0000000005</v>
      </c>
      <c r="L100"/>
    </row>
    <row r="101" spans="1:12" s="1" customFormat="1" x14ac:dyDescent="0.25">
      <c r="A101" s="32">
        <v>100</v>
      </c>
      <c r="B101" s="35">
        <v>1703</v>
      </c>
      <c r="C101" s="36">
        <v>17</v>
      </c>
      <c r="D101" s="33" t="s">
        <v>26</v>
      </c>
      <c r="E101" s="33">
        <v>405</v>
      </c>
      <c r="F101" s="33">
        <f t="shared" si="13"/>
        <v>445.50000000000006</v>
      </c>
      <c r="G101" s="61">
        <f t="shared" si="21"/>
        <v>30700</v>
      </c>
      <c r="H101" s="62">
        <f t="shared" si="14"/>
        <v>12433500</v>
      </c>
      <c r="I101" s="62">
        <f t="shared" si="15"/>
        <v>14298525</v>
      </c>
      <c r="J101" s="63">
        <f t="shared" si="16"/>
        <v>35500</v>
      </c>
      <c r="K101" s="62">
        <f t="shared" si="17"/>
        <v>1336500.0000000002</v>
      </c>
      <c r="L101"/>
    </row>
    <row r="102" spans="1:12" s="1" customFormat="1" x14ac:dyDescent="0.25">
      <c r="A102" s="32">
        <v>101</v>
      </c>
      <c r="B102" s="35">
        <v>1704</v>
      </c>
      <c r="C102" s="36">
        <v>17</v>
      </c>
      <c r="D102" s="33" t="s">
        <v>25</v>
      </c>
      <c r="E102" s="33">
        <v>626</v>
      </c>
      <c r="F102" s="33">
        <f t="shared" si="13"/>
        <v>688.6</v>
      </c>
      <c r="G102" s="61">
        <f t="shared" si="21"/>
        <v>30700</v>
      </c>
      <c r="H102" s="62">
        <f t="shared" si="14"/>
        <v>19218200</v>
      </c>
      <c r="I102" s="62">
        <f t="shared" si="15"/>
        <v>22100930</v>
      </c>
      <c r="J102" s="63">
        <f t="shared" si="16"/>
        <v>55500</v>
      </c>
      <c r="K102" s="62">
        <f t="shared" si="17"/>
        <v>2065800</v>
      </c>
      <c r="L102"/>
    </row>
    <row r="103" spans="1:12" s="1" customFormat="1" x14ac:dyDescent="0.25">
      <c r="A103" s="32">
        <v>102</v>
      </c>
      <c r="B103" s="35">
        <v>1705</v>
      </c>
      <c r="C103" s="36">
        <v>17</v>
      </c>
      <c r="D103" s="33" t="s">
        <v>25</v>
      </c>
      <c r="E103" s="33">
        <v>626</v>
      </c>
      <c r="F103" s="33">
        <f t="shared" si="13"/>
        <v>688.6</v>
      </c>
      <c r="G103" s="61">
        <f t="shared" si="21"/>
        <v>30700</v>
      </c>
      <c r="H103" s="62">
        <f t="shared" si="14"/>
        <v>19218200</v>
      </c>
      <c r="I103" s="62">
        <f t="shared" si="15"/>
        <v>22100930</v>
      </c>
      <c r="J103" s="63">
        <f t="shared" si="16"/>
        <v>55500</v>
      </c>
      <c r="K103" s="62">
        <f t="shared" si="17"/>
        <v>2065800</v>
      </c>
      <c r="L103"/>
    </row>
    <row r="104" spans="1:12" s="1" customFormat="1" x14ac:dyDescent="0.25">
      <c r="A104" s="32">
        <v>103</v>
      </c>
      <c r="B104" s="35">
        <v>1706</v>
      </c>
      <c r="C104" s="36">
        <v>17</v>
      </c>
      <c r="D104" s="33" t="s">
        <v>26</v>
      </c>
      <c r="E104" s="33">
        <v>405</v>
      </c>
      <c r="F104" s="33">
        <f t="shared" si="13"/>
        <v>445.50000000000006</v>
      </c>
      <c r="G104" s="61">
        <f t="shared" si="21"/>
        <v>30700</v>
      </c>
      <c r="H104" s="62">
        <f t="shared" si="14"/>
        <v>12433500</v>
      </c>
      <c r="I104" s="62">
        <f t="shared" si="15"/>
        <v>14298525</v>
      </c>
      <c r="J104" s="63">
        <f t="shared" si="16"/>
        <v>35500</v>
      </c>
      <c r="K104" s="62">
        <f t="shared" si="17"/>
        <v>1336500.0000000002</v>
      </c>
      <c r="L104"/>
    </row>
    <row r="105" spans="1:12" s="1" customFormat="1" x14ac:dyDescent="0.25">
      <c r="A105" s="32">
        <v>104</v>
      </c>
      <c r="B105" s="35">
        <v>1707</v>
      </c>
      <c r="C105" s="36">
        <v>17</v>
      </c>
      <c r="D105" s="33" t="s">
        <v>26</v>
      </c>
      <c r="E105" s="33">
        <v>405</v>
      </c>
      <c r="F105" s="33">
        <f t="shared" si="13"/>
        <v>445.50000000000006</v>
      </c>
      <c r="G105" s="61">
        <f t="shared" si="21"/>
        <v>30700</v>
      </c>
      <c r="H105" s="62">
        <f t="shared" si="14"/>
        <v>12433500</v>
      </c>
      <c r="I105" s="62">
        <f t="shared" si="15"/>
        <v>14298525</v>
      </c>
      <c r="J105" s="63">
        <f t="shared" si="16"/>
        <v>35500</v>
      </c>
      <c r="K105" s="62">
        <f t="shared" si="17"/>
        <v>1336500.0000000002</v>
      </c>
      <c r="L105"/>
    </row>
    <row r="106" spans="1:12" s="1" customFormat="1" x14ac:dyDescent="0.25">
      <c r="A106" s="32">
        <v>105</v>
      </c>
      <c r="B106" s="35">
        <v>1708</v>
      </c>
      <c r="C106" s="36">
        <v>17</v>
      </c>
      <c r="D106" s="33" t="s">
        <v>25</v>
      </c>
      <c r="E106" s="33">
        <v>626</v>
      </c>
      <c r="F106" s="33">
        <f t="shared" si="13"/>
        <v>688.6</v>
      </c>
      <c r="G106" s="61">
        <f t="shared" si="21"/>
        <v>30700</v>
      </c>
      <c r="H106" s="62">
        <f t="shared" si="14"/>
        <v>19218200</v>
      </c>
      <c r="I106" s="62">
        <f t="shared" si="15"/>
        <v>22100930</v>
      </c>
      <c r="J106" s="63">
        <f t="shared" si="16"/>
        <v>55500</v>
      </c>
      <c r="K106" s="62">
        <f t="shared" si="17"/>
        <v>2065800</v>
      </c>
      <c r="L106"/>
    </row>
    <row r="107" spans="1:12" s="1" customFormat="1" x14ac:dyDescent="0.25">
      <c r="A107" s="32">
        <v>106</v>
      </c>
      <c r="B107" s="35">
        <v>1709</v>
      </c>
      <c r="C107" s="36">
        <v>17</v>
      </c>
      <c r="D107" s="37" t="s">
        <v>25</v>
      </c>
      <c r="E107" s="33">
        <v>626</v>
      </c>
      <c r="F107" s="33">
        <f t="shared" si="13"/>
        <v>688.6</v>
      </c>
      <c r="G107" s="61">
        <f t="shared" si="21"/>
        <v>30700</v>
      </c>
      <c r="H107" s="62">
        <f t="shared" si="14"/>
        <v>19218200</v>
      </c>
      <c r="I107" s="62">
        <f t="shared" si="15"/>
        <v>22100930</v>
      </c>
      <c r="J107" s="63">
        <f t="shared" si="16"/>
        <v>55500</v>
      </c>
      <c r="K107" s="62">
        <f t="shared" si="17"/>
        <v>2065800</v>
      </c>
      <c r="L107"/>
    </row>
    <row r="108" spans="1:12" s="1" customFormat="1" x14ac:dyDescent="0.25">
      <c r="A108" s="32">
        <v>107</v>
      </c>
      <c r="B108" s="35">
        <v>1710</v>
      </c>
      <c r="C108" s="36">
        <v>17</v>
      </c>
      <c r="D108" s="33" t="s">
        <v>26</v>
      </c>
      <c r="E108" s="33">
        <v>405</v>
      </c>
      <c r="F108" s="33">
        <f t="shared" si="13"/>
        <v>445.50000000000006</v>
      </c>
      <c r="G108" s="61">
        <f t="shared" si="21"/>
        <v>30700</v>
      </c>
      <c r="H108" s="62">
        <f t="shared" si="14"/>
        <v>12433500</v>
      </c>
      <c r="I108" s="62">
        <f t="shared" si="15"/>
        <v>14298525</v>
      </c>
      <c r="J108" s="63">
        <f t="shared" si="16"/>
        <v>35500</v>
      </c>
      <c r="K108" s="62">
        <f t="shared" si="17"/>
        <v>1336500.0000000002</v>
      </c>
      <c r="L108"/>
    </row>
    <row r="109" spans="1:12" s="1" customFormat="1" x14ac:dyDescent="0.25">
      <c r="A109" s="32">
        <v>108</v>
      </c>
      <c r="B109" s="35">
        <v>1801</v>
      </c>
      <c r="C109" s="36">
        <v>18</v>
      </c>
      <c r="D109" s="33" t="s">
        <v>24</v>
      </c>
      <c r="E109" s="33">
        <v>814</v>
      </c>
      <c r="F109" s="33">
        <f t="shared" si="13"/>
        <v>895.40000000000009</v>
      </c>
      <c r="G109" s="61">
        <f>G108+80</f>
        <v>30780</v>
      </c>
      <c r="H109" s="62">
        <f t="shared" si="14"/>
        <v>25054920</v>
      </c>
      <c r="I109" s="62">
        <f t="shared" si="15"/>
        <v>28813158</v>
      </c>
      <c r="J109" s="63">
        <f t="shared" si="16"/>
        <v>72000</v>
      </c>
      <c r="K109" s="62">
        <f t="shared" si="17"/>
        <v>2686200.0000000005</v>
      </c>
      <c r="L109"/>
    </row>
    <row r="110" spans="1:12" s="1" customFormat="1" x14ac:dyDescent="0.25">
      <c r="A110" s="32">
        <v>109</v>
      </c>
      <c r="B110" s="35">
        <v>1802</v>
      </c>
      <c r="C110" s="36">
        <v>18</v>
      </c>
      <c r="D110" s="33" t="s">
        <v>24</v>
      </c>
      <c r="E110" s="33">
        <v>814</v>
      </c>
      <c r="F110" s="33">
        <f t="shared" si="13"/>
        <v>895.40000000000009</v>
      </c>
      <c r="G110" s="61">
        <f t="shared" ref="G110:G118" si="22">G109</f>
        <v>30780</v>
      </c>
      <c r="H110" s="62">
        <f t="shared" si="14"/>
        <v>25054920</v>
      </c>
      <c r="I110" s="62">
        <f t="shared" si="15"/>
        <v>28813158</v>
      </c>
      <c r="J110" s="63">
        <f t="shared" si="16"/>
        <v>72000</v>
      </c>
      <c r="K110" s="62">
        <f t="shared" si="17"/>
        <v>2686200.0000000005</v>
      </c>
      <c r="L110"/>
    </row>
    <row r="111" spans="1:12" s="1" customFormat="1" x14ac:dyDescent="0.25">
      <c r="A111" s="32">
        <v>110</v>
      </c>
      <c r="B111" s="35">
        <v>1803</v>
      </c>
      <c r="C111" s="36">
        <v>18</v>
      </c>
      <c r="D111" s="33" t="s">
        <v>26</v>
      </c>
      <c r="E111" s="33">
        <v>405</v>
      </c>
      <c r="F111" s="33">
        <f t="shared" si="13"/>
        <v>445.50000000000006</v>
      </c>
      <c r="G111" s="61">
        <f t="shared" si="22"/>
        <v>30780</v>
      </c>
      <c r="H111" s="62">
        <f t="shared" si="14"/>
        <v>12465900</v>
      </c>
      <c r="I111" s="62">
        <f t="shared" si="15"/>
        <v>14335785</v>
      </c>
      <c r="J111" s="63">
        <f t="shared" si="16"/>
        <v>36000</v>
      </c>
      <c r="K111" s="62">
        <f t="shared" si="17"/>
        <v>1336500.0000000002</v>
      </c>
      <c r="L111"/>
    </row>
    <row r="112" spans="1:12" s="1" customFormat="1" x14ac:dyDescent="0.25">
      <c r="A112" s="32">
        <v>111</v>
      </c>
      <c r="B112" s="35">
        <v>1804</v>
      </c>
      <c r="C112" s="36">
        <v>18</v>
      </c>
      <c r="D112" s="33" t="s">
        <v>25</v>
      </c>
      <c r="E112" s="33">
        <v>626</v>
      </c>
      <c r="F112" s="33">
        <f t="shared" si="13"/>
        <v>688.6</v>
      </c>
      <c r="G112" s="61">
        <f t="shared" si="22"/>
        <v>30780</v>
      </c>
      <c r="H112" s="62">
        <f t="shared" si="14"/>
        <v>19268280</v>
      </c>
      <c r="I112" s="62">
        <f t="shared" si="15"/>
        <v>22158522</v>
      </c>
      <c r="J112" s="63">
        <f t="shared" si="16"/>
        <v>55500</v>
      </c>
      <c r="K112" s="62">
        <f t="shared" si="17"/>
        <v>2065800</v>
      </c>
      <c r="L112"/>
    </row>
    <row r="113" spans="1:12" s="1" customFormat="1" x14ac:dyDescent="0.25">
      <c r="A113" s="32">
        <v>112</v>
      </c>
      <c r="B113" s="35">
        <v>1805</v>
      </c>
      <c r="C113" s="36">
        <v>18</v>
      </c>
      <c r="D113" s="33" t="s">
        <v>25</v>
      </c>
      <c r="E113" s="33">
        <v>626</v>
      </c>
      <c r="F113" s="33">
        <f t="shared" si="13"/>
        <v>688.6</v>
      </c>
      <c r="G113" s="61">
        <f t="shared" si="22"/>
        <v>30780</v>
      </c>
      <c r="H113" s="62">
        <f t="shared" si="14"/>
        <v>19268280</v>
      </c>
      <c r="I113" s="62">
        <f t="shared" si="15"/>
        <v>22158522</v>
      </c>
      <c r="J113" s="63">
        <f t="shared" si="16"/>
        <v>55500</v>
      </c>
      <c r="K113" s="62">
        <f t="shared" si="17"/>
        <v>2065800</v>
      </c>
      <c r="L113"/>
    </row>
    <row r="114" spans="1:12" s="1" customFormat="1" x14ac:dyDescent="0.25">
      <c r="A114" s="32">
        <v>113</v>
      </c>
      <c r="B114" s="35">
        <v>1806</v>
      </c>
      <c r="C114" s="36">
        <v>18</v>
      </c>
      <c r="D114" s="33" t="s">
        <v>26</v>
      </c>
      <c r="E114" s="33">
        <v>405</v>
      </c>
      <c r="F114" s="33">
        <f t="shared" si="13"/>
        <v>445.50000000000006</v>
      </c>
      <c r="G114" s="61">
        <f t="shared" si="22"/>
        <v>30780</v>
      </c>
      <c r="H114" s="62">
        <f t="shared" si="14"/>
        <v>12465900</v>
      </c>
      <c r="I114" s="62">
        <f t="shared" si="15"/>
        <v>14335785</v>
      </c>
      <c r="J114" s="63">
        <f t="shared" si="16"/>
        <v>36000</v>
      </c>
      <c r="K114" s="62">
        <f t="shared" si="17"/>
        <v>1336500.0000000002</v>
      </c>
      <c r="L114"/>
    </row>
    <row r="115" spans="1:12" s="1" customFormat="1" x14ac:dyDescent="0.25">
      <c r="A115" s="32">
        <v>114</v>
      </c>
      <c r="B115" s="35">
        <v>1807</v>
      </c>
      <c r="C115" s="36">
        <v>18</v>
      </c>
      <c r="D115" s="33" t="s">
        <v>26</v>
      </c>
      <c r="E115" s="33">
        <v>405</v>
      </c>
      <c r="F115" s="33">
        <f t="shared" si="13"/>
        <v>445.50000000000006</v>
      </c>
      <c r="G115" s="61">
        <f t="shared" si="22"/>
        <v>30780</v>
      </c>
      <c r="H115" s="62">
        <f t="shared" si="14"/>
        <v>12465900</v>
      </c>
      <c r="I115" s="62">
        <f t="shared" si="15"/>
        <v>14335785</v>
      </c>
      <c r="J115" s="63">
        <f t="shared" si="16"/>
        <v>36000</v>
      </c>
      <c r="K115" s="62">
        <f t="shared" si="17"/>
        <v>1336500.0000000002</v>
      </c>
      <c r="L115"/>
    </row>
    <row r="116" spans="1:12" s="1" customFormat="1" x14ac:dyDescent="0.25">
      <c r="A116" s="32">
        <v>115</v>
      </c>
      <c r="B116" s="35">
        <v>1808</v>
      </c>
      <c r="C116" s="36">
        <v>18</v>
      </c>
      <c r="D116" s="33" t="s">
        <v>25</v>
      </c>
      <c r="E116" s="33">
        <v>626</v>
      </c>
      <c r="F116" s="33">
        <f t="shared" si="13"/>
        <v>688.6</v>
      </c>
      <c r="G116" s="61">
        <f t="shared" si="22"/>
        <v>30780</v>
      </c>
      <c r="H116" s="62">
        <f t="shared" si="14"/>
        <v>19268280</v>
      </c>
      <c r="I116" s="62">
        <f t="shared" si="15"/>
        <v>22158522</v>
      </c>
      <c r="J116" s="63">
        <f t="shared" si="16"/>
        <v>55500</v>
      </c>
      <c r="K116" s="62">
        <f t="shared" si="17"/>
        <v>2065800</v>
      </c>
      <c r="L116"/>
    </row>
    <row r="117" spans="1:12" s="1" customFormat="1" x14ac:dyDescent="0.25">
      <c r="A117" s="32">
        <v>116</v>
      </c>
      <c r="B117" s="35">
        <v>1809</v>
      </c>
      <c r="C117" s="36">
        <v>18</v>
      </c>
      <c r="D117" s="37" t="s">
        <v>25</v>
      </c>
      <c r="E117" s="33">
        <v>626</v>
      </c>
      <c r="F117" s="33">
        <f t="shared" si="13"/>
        <v>688.6</v>
      </c>
      <c r="G117" s="61">
        <f t="shared" si="22"/>
        <v>30780</v>
      </c>
      <c r="H117" s="62">
        <f t="shared" si="14"/>
        <v>19268280</v>
      </c>
      <c r="I117" s="62">
        <f t="shared" si="15"/>
        <v>22158522</v>
      </c>
      <c r="J117" s="63">
        <f t="shared" si="16"/>
        <v>55500</v>
      </c>
      <c r="K117" s="62">
        <f t="shared" si="17"/>
        <v>2065800</v>
      </c>
      <c r="L117"/>
    </row>
    <row r="118" spans="1:12" s="1" customFormat="1" x14ac:dyDescent="0.25">
      <c r="A118" s="32">
        <v>117</v>
      </c>
      <c r="B118" s="35">
        <v>1810</v>
      </c>
      <c r="C118" s="36">
        <v>18</v>
      </c>
      <c r="D118" s="33" t="s">
        <v>26</v>
      </c>
      <c r="E118" s="33">
        <v>405</v>
      </c>
      <c r="F118" s="33">
        <f t="shared" si="13"/>
        <v>445.50000000000006</v>
      </c>
      <c r="G118" s="61">
        <f t="shared" si="22"/>
        <v>30780</v>
      </c>
      <c r="H118" s="62">
        <f t="shared" si="14"/>
        <v>12465900</v>
      </c>
      <c r="I118" s="62">
        <f t="shared" si="15"/>
        <v>14335785</v>
      </c>
      <c r="J118" s="63">
        <f t="shared" si="16"/>
        <v>36000</v>
      </c>
      <c r="K118" s="62">
        <f t="shared" si="17"/>
        <v>1336500.0000000002</v>
      </c>
      <c r="L118"/>
    </row>
    <row r="119" spans="1:12" s="1" customFormat="1" x14ac:dyDescent="0.25">
      <c r="A119" s="32">
        <v>118</v>
      </c>
      <c r="B119" s="35">
        <v>1901</v>
      </c>
      <c r="C119" s="36">
        <v>19</v>
      </c>
      <c r="D119" s="33" t="s">
        <v>24</v>
      </c>
      <c r="E119" s="33">
        <v>814</v>
      </c>
      <c r="F119" s="33">
        <f t="shared" si="13"/>
        <v>895.40000000000009</v>
      </c>
      <c r="G119" s="61">
        <f>G118+80</f>
        <v>30860</v>
      </c>
      <c r="H119" s="62">
        <f t="shared" si="14"/>
        <v>25120040</v>
      </c>
      <c r="I119" s="62">
        <f t="shared" si="15"/>
        <v>28888046</v>
      </c>
      <c r="J119" s="63">
        <f t="shared" si="16"/>
        <v>72000</v>
      </c>
      <c r="K119" s="62">
        <f t="shared" si="17"/>
        <v>2686200.0000000005</v>
      </c>
      <c r="L119"/>
    </row>
    <row r="120" spans="1:12" s="1" customFormat="1" x14ac:dyDescent="0.25">
      <c r="A120" s="32">
        <v>119</v>
      </c>
      <c r="B120" s="35">
        <v>1902</v>
      </c>
      <c r="C120" s="36">
        <v>19</v>
      </c>
      <c r="D120" s="33" t="s">
        <v>24</v>
      </c>
      <c r="E120" s="33">
        <v>814</v>
      </c>
      <c r="F120" s="33">
        <f t="shared" si="13"/>
        <v>895.40000000000009</v>
      </c>
      <c r="G120" s="61">
        <f t="shared" ref="G120:G128" si="23">G119</f>
        <v>30860</v>
      </c>
      <c r="H120" s="62">
        <f t="shared" si="14"/>
        <v>25120040</v>
      </c>
      <c r="I120" s="62">
        <f t="shared" si="15"/>
        <v>28888046</v>
      </c>
      <c r="J120" s="63">
        <f t="shared" si="16"/>
        <v>72000</v>
      </c>
      <c r="K120" s="62">
        <f t="shared" si="17"/>
        <v>2686200.0000000005</v>
      </c>
      <c r="L120"/>
    </row>
    <row r="121" spans="1:12" s="1" customFormat="1" x14ac:dyDescent="0.25">
      <c r="A121" s="32">
        <v>120</v>
      </c>
      <c r="B121" s="35">
        <v>1903</v>
      </c>
      <c r="C121" s="36">
        <v>19</v>
      </c>
      <c r="D121" s="33" t="s">
        <v>26</v>
      </c>
      <c r="E121" s="33">
        <v>405</v>
      </c>
      <c r="F121" s="33">
        <f t="shared" si="13"/>
        <v>445.50000000000006</v>
      </c>
      <c r="G121" s="61">
        <f t="shared" si="23"/>
        <v>30860</v>
      </c>
      <c r="H121" s="62">
        <f t="shared" si="14"/>
        <v>12498300</v>
      </c>
      <c r="I121" s="62">
        <f t="shared" si="15"/>
        <v>14373045</v>
      </c>
      <c r="J121" s="63">
        <f t="shared" si="16"/>
        <v>36000</v>
      </c>
      <c r="K121" s="62">
        <f t="shared" si="17"/>
        <v>1336500.0000000002</v>
      </c>
      <c r="L121"/>
    </row>
    <row r="122" spans="1:12" s="1" customFormat="1" x14ac:dyDescent="0.25">
      <c r="A122" s="32">
        <v>121</v>
      </c>
      <c r="B122" s="35">
        <v>1904</v>
      </c>
      <c r="C122" s="36">
        <v>19</v>
      </c>
      <c r="D122" s="33" t="s">
        <v>25</v>
      </c>
      <c r="E122" s="33">
        <v>626</v>
      </c>
      <c r="F122" s="33">
        <f t="shared" si="13"/>
        <v>688.6</v>
      </c>
      <c r="G122" s="61">
        <f t="shared" si="23"/>
        <v>30860</v>
      </c>
      <c r="H122" s="62">
        <f t="shared" si="14"/>
        <v>19318360</v>
      </c>
      <c r="I122" s="62">
        <f t="shared" si="15"/>
        <v>22216114</v>
      </c>
      <c r="J122" s="63">
        <f t="shared" si="16"/>
        <v>55500</v>
      </c>
      <c r="K122" s="62">
        <f t="shared" si="17"/>
        <v>2065800</v>
      </c>
      <c r="L122"/>
    </row>
    <row r="123" spans="1:12" s="1" customFormat="1" x14ac:dyDescent="0.25">
      <c r="A123" s="32">
        <v>122</v>
      </c>
      <c r="B123" s="35">
        <v>1905</v>
      </c>
      <c r="C123" s="36">
        <v>19</v>
      </c>
      <c r="D123" s="33" t="s">
        <v>25</v>
      </c>
      <c r="E123" s="33">
        <v>626</v>
      </c>
      <c r="F123" s="33">
        <f t="shared" si="13"/>
        <v>688.6</v>
      </c>
      <c r="G123" s="61">
        <f t="shared" si="23"/>
        <v>30860</v>
      </c>
      <c r="H123" s="62">
        <f t="shared" si="14"/>
        <v>19318360</v>
      </c>
      <c r="I123" s="62">
        <f t="shared" si="15"/>
        <v>22216114</v>
      </c>
      <c r="J123" s="63">
        <f t="shared" si="16"/>
        <v>55500</v>
      </c>
      <c r="K123" s="62">
        <f t="shared" si="17"/>
        <v>2065800</v>
      </c>
      <c r="L123"/>
    </row>
    <row r="124" spans="1:12" s="1" customFormat="1" x14ac:dyDescent="0.25">
      <c r="A124" s="32">
        <v>123</v>
      </c>
      <c r="B124" s="35">
        <v>1906</v>
      </c>
      <c r="C124" s="36">
        <v>19</v>
      </c>
      <c r="D124" s="33" t="s">
        <v>26</v>
      </c>
      <c r="E124" s="33">
        <v>405</v>
      </c>
      <c r="F124" s="33">
        <f t="shared" si="13"/>
        <v>445.50000000000006</v>
      </c>
      <c r="G124" s="61">
        <f t="shared" si="23"/>
        <v>30860</v>
      </c>
      <c r="H124" s="62">
        <f t="shared" si="14"/>
        <v>12498300</v>
      </c>
      <c r="I124" s="62">
        <f t="shared" si="15"/>
        <v>14373045</v>
      </c>
      <c r="J124" s="63">
        <f t="shared" si="16"/>
        <v>36000</v>
      </c>
      <c r="K124" s="62">
        <f t="shared" si="17"/>
        <v>1336500.0000000002</v>
      </c>
      <c r="L124"/>
    </row>
    <row r="125" spans="1:12" s="1" customFormat="1" x14ac:dyDescent="0.25">
      <c r="A125" s="32">
        <v>124</v>
      </c>
      <c r="B125" s="35">
        <v>1907</v>
      </c>
      <c r="C125" s="36">
        <v>19</v>
      </c>
      <c r="D125" s="33" t="s">
        <v>26</v>
      </c>
      <c r="E125" s="33">
        <v>405</v>
      </c>
      <c r="F125" s="33">
        <f t="shared" si="13"/>
        <v>445.50000000000006</v>
      </c>
      <c r="G125" s="61">
        <f t="shared" si="23"/>
        <v>30860</v>
      </c>
      <c r="H125" s="62">
        <f t="shared" si="14"/>
        <v>12498300</v>
      </c>
      <c r="I125" s="62">
        <f t="shared" si="15"/>
        <v>14373045</v>
      </c>
      <c r="J125" s="63">
        <f t="shared" si="16"/>
        <v>36000</v>
      </c>
      <c r="K125" s="62">
        <f t="shared" si="17"/>
        <v>1336500.0000000002</v>
      </c>
      <c r="L125"/>
    </row>
    <row r="126" spans="1:12" s="1" customFormat="1" x14ac:dyDescent="0.25">
      <c r="A126" s="32">
        <v>125</v>
      </c>
      <c r="B126" s="35">
        <v>1908</v>
      </c>
      <c r="C126" s="36">
        <v>19</v>
      </c>
      <c r="D126" s="33" t="s">
        <v>25</v>
      </c>
      <c r="E126" s="33">
        <v>626</v>
      </c>
      <c r="F126" s="33">
        <f t="shared" si="13"/>
        <v>688.6</v>
      </c>
      <c r="G126" s="61">
        <f t="shared" si="23"/>
        <v>30860</v>
      </c>
      <c r="H126" s="62">
        <f t="shared" si="14"/>
        <v>19318360</v>
      </c>
      <c r="I126" s="62">
        <f t="shared" si="15"/>
        <v>22216114</v>
      </c>
      <c r="J126" s="63">
        <f t="shared" si="16"/>
        <v>55500</v>
      </c>
      <c r="K126" s="62">
        <f t="shared" si="17"/>
        <v>2065800</v>
      </c>
      <c r="L126"/>
    </row>
    <row r="127" spans="1:12" s="1" customFormat="1" x14ac:dyDescent="0.25">
      <c r="A127" s="32">
        <v>126</v>
      </c>
      <c r="B127" s="35">
        <v>1909</v>
      </c>
      <c r="C127" s="36">
        <v>19</v>
      </c>
      <c r="D127" s="37" t="s">
        <v>25</v>
      </c>
      <c r="E127" s="33">
        <v>626</v>
      </c>
      <c r="F127" s="33">
        <f t="shared" si="13"/>
        <v>688.6</v>
      </c>
      <c r="G127" s="61">
        <f t="shared" si="23"/>
        <v>30860</v>
      </c>
      <c r="H127" s="62">
        <f t="shared" si="14"/>
        <v>19318360</v>
      </c>
      <c r="I127" s="62">
        <f t="shared" si="15"/>
        <v>22216114</v>
      </c>
      <c r="J127" s="63">
        <f t="shared" si="16"/>
        <v>55500</v>
      </c>
      <c r="K127" s="62">
        <f t="shared" si="17"/>
        <v>2065800</v>
      </c>
      <c r="L127"/>
    </row>
    <row r="128" spans="1:12" s="1" customFormat="1" x14ac:dyDescent="0.25">
      <c r="A128" s="32">
        <v>127</v>
      </c>
      <c r="B128" s="35">
        <v>1910</v>
      </c>
      <c r="C128" s="36">
        <v>19</v>
      </c>
      <c r="D128" s="33" t="s">
        <v>26</v>
      </c>
      <c r="E128" s="33">
        <v>405</v>
      </c>
      <c r="F128" s="33">
        <f t="shared" si="13"/>
        <v>445.50000000000006</v>
      </c>
      <c r="G128" s="61">
        <f t="shared" si="23"/>
        <v>30860</v>
      </c>
      <c r="H128" s="62">
        <f t="shared" si="14"/>
        <v>12498300</v>
      </c>
      <c r="I128" s="62">
        <f t="shared" si="15"/>
        <v>14373045</v>
      </c>
      <c r="J128" s="63">
        <f t="shared" si="16"/>
        <v>36000</v>
      </c>
      <c r="K128" s="62">
        <f t="shared" si="17"/>
        <v>1336500.0000000002</v>
      </c>
      <c r="L128"/>
    </row>
    <row r="129" spans="1:12" s="1" customFormat="1" x14ac:dyDescent="0.25">
      <c r="A129" s="32">
        <v>128</v>
      </c>
      <c r="B129" s="35">
        <v>2001</v>
      </c>
      <c r="C129" s="36">
        <v>20</v>
      </c>
      <c r="D129" s="33" t="s">
        <v>24</v>
      </c>
      <c r="E129" s="33">
        <v>814</v>
      </c>
      <c r="F129" s="33">
        <f t="shared" si="13"/>
        <v>895.40000000000009</v>
      </c>
      <c r="G129" s="61">
        <f>G128+80</f>
        <v>30940</v>
      </c>
      <c r="H129" s="62">
        <f t="shared" si="14"/>
        <v>25185160</v>
      </c>
      <c r="I129" s="62">
        <f t="shared" si="15"/>
        <v>28962934</v>
      </c>
      <c r="J129" s="63">
        <f t="shared" si="16"/>
        <v>72500</v>
      </c>
      <c r="K129" s="62">
        <f t="shared" si="17"/>
        <v>2686200.0000000005</v>
      </c>
      <c r="L129"/>
    </row>
    <row r="130" spans="1:12" s="1" customFormat="1" x14ac:dyDescent="0.25">
      <c r="A130" s="32">
        <v>129</v>
      </c>
      <c r="B130" s="35">
        <v>2002</v>
      </c>
      <c r="C130" s="36">
        <v>20</v>
      </c>
      <c r="D130" s="33" t="s">
        <v>24</v>
      </c>
      <c r="E130" s="33">
        <v>814</v>
      </c>
      <c r="F130" s="33">
        <f t="shared" ref="F130:F193" si="24">E130*1.1</f>
        <v>895.40000000000009</v>
      </c>
      <c r="G130" s="61">
        <f t="shared" ref="G130:G138" si="25">G129</f>
        <v>30940</v>
      </c>
      <c r="H130" s="62">
        <f t="shared" si="14"/>
        <v>25185160</v>
      </c>
      <c r="I130" s="62">
        <f t="shared" si="15"/>
        <v>28962934</v>
      </c>
      <c r="J130" s="63">
        <f t="shared" si="16"/>
        <v>72500</v>
      </c>
      <c r="K130" s="62">
        <f t="shared" si="17"/>
        <v>2686200.0000000005</v>
      </c>
      <c r="L130"/>
    </row>
    <row r="131" spans="1:12" s="1" customFormat="1" x14ac:dyDescent="0.25">
      <c r="A131" s="32">
        <v>130</v>
      </c>
      <c r="B131" s="35">
        <v>2003</v>
      </c>
      <c r="C131" s="36">
        <v>20</v>
      </c>
      <c r="D131" s="33" t="s">
        <v>26</v>
      </c>
      <c r="E131" s="33">
        <v>405</v>
      </c>
      <c r="F131" s="33">
        <f t="shared" si="24"/>
        <v>445.50000000000006</v>
      </c>
      <c r="G131" s="61">
        <f t="shared" si="25"/>
        <v>30940</v>
      </c>
      <c r="H131" s="62">
        <f t="shared" ref="H131:H194" si="26">E131*G131</f>
        <v>12530700</v>
      </c>
      <c r="I131" s="62">
        <f t="shared" ref="I131:I194" si="27">ROUND(H131*1.15,0)</f>
        <v>14410305</v>
      </c>
      <c r="J131" s="63">
        <f t="shared" ref="J131:J194" si="28">MROUND((I131*0.03/12),500)</f>
        <v>36000</v>
      </c>
      <c r="K131" s="62">
        <f t="shared" ref="K131:K194" si="29">F131*3000</f>
        <v>1336500.0000000002</v>
      </c>
      <c r="L131"/>
    </row>
    <row r="132" spans="1:12" s="1" customFormat="1" x14ac:dyDescent="0.25">
      <c r="A132" s="32">
        <v>131</v>
      </c>
      <c r="B132" s="35">
        <v>2004</v>
      </c>
      <c r="C132" s="36">
        <v>20</v>
      </c>
      <c r="D132" s="33" t="s">
        <v>25</v>
      </c>
      <c r="E132" s="33">
        <v>626</v>
      </c>
      <c r="F132" s="33">
        <f t="shared" si="24"/>
        <v>688.6</v>
      </c>
      <c r="G132" s="61">
        <f t="shared" si="25"/>
        <v>30940</v>
      </c>
      <c r="H132" s="62">
        <f t="shared" si="26"/>
        <v>19368440</v>
      </c>
      <c r="I132" s="62">
        <f t="shared" si="27"/>
        <v>22273706</v>
      </c>
      <c r="J132" s="63">
        <f t="shared" si="28"/>
        <v>55500</v>
      </c>
      <c r="K132" s="62">
        <f t="shared" si="29"/>
        <v>2065800</v>
      </c>
      <c r="L132"/>
    </row>
    <row r="133" spans="1:12" s="1" customFormat="1" x14ac:dyDescent="0.25">
      <c r="A133" s="32">
        <v>132</v>
      </c>
      <c r="B133" s="35">
        <v>2005</v>
      </c>
      <c r="C133" s="36">
        <v>20</v>
      </c>
      <c r="D133" s="33" t="s">
        <v>25</v>
      </c>
      <c r="E133" s="33">
        <v>626</v>
      </c>
      <c r="F133" s="33">
        <f t="shared" si="24"/>
        <v>688.6</v>
      </c>
      <c r="G133" s="61">
        <f t="shared" si="25"/>
        <v>30940</v>
      </c>
      <c r="H133" s="62">
        <f t="shared" si="26"/>
        <v>19368440</v>
      </c>
      <c r="I133" s="62">
        <f t="shared" si="27"/>
        <v>22273706</v>
      </c>
      <c r="J133" s="63">
        <f t="shared" si="28"/>
        <v>55500</v>
      </c>
      <c r="K133" s="62">
        <f t="shared" si="29"/>
        <v>2065800</v>
      </c>
      <c r="L133"/>
    </row>
    <row r="134" spans="1:12" s="1" customFormat="1" x14ac:dyDescent="0.25">
      <c r="A134" s="32">
        <v>133</v>
      </c>
      <c r="B134" s="35">
        <v>2006</v>
      </c>
      <c r="C134" s="36">
        <v>20</v>
      </c>
      <c r="D134" s="33" t="s">
        <v>26</v>
      </c>
      <c r="E134" s="33">
        <v>405</v>
      </c>
      <c r="F134" s="33">
        <f t="shared" si="24"/>
        <v>445.50000000000006</v>
      </c>
      <c r="G134" s="61">
        <f t="shared" si="25"/>
        <v>30940</v>
      </c>
      <c r="H134" s="62">
        <f t="shared" si="26"/>
        <v>12530700</v>
      </c>
      <c r="I134" s="62">
        <f t="shared" si="27"/>
        <v>14410305</v>
      </c>
      <c r="J134" s="63">
        <f t="shared" si="28"/>
        <v>36000</v>
      </c>
      <c r="K134" s="62">
        <f t="shared" si="29"/>
        <v>1336500.0000000002</v>
      </c>
      <c r="L134"/>
    </row>
    <row r="135" spans="1:12" s="1" customFormat="1" x14ac:dyDescent="0.25">
      <c r="A135" s="32">
        <v>134</v>
      </c>
      <c r="B135" s="35">
        <v>2007</v>
      </c>
      <c r="C135" s="36">
        <v>20</v>
      </c>
      <c r="D135" s="33" t="s">
        <v>26</v>
      </c>
      <c r="E135" s="33">
        <v>405</v>
      </c>
      <c r="F135" s="33">
        <f t="shared" si="24"/>
        <v>445.50000000000006</v>
      </c>
      <c r="G135" s="61">
        <f t="shared" si="25"/>
        <v>30940</v>
      </c>
      <c r="H135" s="62">
        <f t="shared" si="26"/>
        <v>12530700</v>
      </c>
      <c r="I135" s="62">
        <f t="shared" si="27"/>
        <v>14410305</v>
      </c>
      <c r="J135" s="63">
        <f t="shared" si="28"/>
        <v>36000</v>
      </c>
      <c r="K135" s="62">
        <f t="shared" si="29"/>
        <v>1336500.0000000002</v>
      </c>
      <c r="L135"/>
    </row>
    <row r="136" spans="1:12" s="1" customFormat="1" x14ac:dyDescent="0.25">
      <c r="A136" s="32">
        <v>135</v>
      </c>
      <c r="B136" s="35">
        <v>2008</v>
      </c>
      <c r="C136" s="36">
        <v>20</v>
      </c>
      <c r="D136" s="33" t="s">
        <v>25</v>
      </c>
      <c r="E136" s="33">
        <v>626</v>
      </c>
      <c r="F136" s="33">
        <f t="shared" si="24"/>
        <v>688.6</v>
      </c>
      <c r="G136" s="61">
        <f t="shared" si="25"/>
        <v>30940</v>
      </c>
      <c r="H136" s="62">
        <f t="shared" si="26"/>
        <v>19368440</v>
      </c>
      <c r="I136" s="62">
        <f t="shared" si="27"/>
        <v>22273706</v>
      </c>
      <c r="J136" s="63">
        <f t="shared" si="28"/>
        <v>55500</v>
      </c>
      <c r="K136" s="62">
        <f t="shared" si="29"/>
        <v>2065800</v>
      </c>
      <c r="L136"/>
    </row>
    <row r="137" spans="1:12" s="1" customFormat="1" x14ac:dyDescent="0.25">
      <c r="A137" s="32">
        <v>136</v>
      </c>
      <c r="B137" s="35">
        <v>2009</v>
      </c>
      <c r="C137" s="36">
        <v>20</v>
      </c>
      <c r="D137" s="37" t="s">
        <v>25</v>
      </c>
      <c r="E137" s="33">
        <v>626</v>
      </c>
      <c r="F137" s="33">
        <f t="shared" si="24"/>
        <v>688.6</v>
      </c>
      <c r="G137" s="61">
        <f t="shared" si="25"/>
        <v>30940</v>
      </c>
      <c r="H137" s="62">
        <f t="shared" si="26"/>
        <v>19368440</v>
      </c>
      <c r="I137" s="62">
        <f t="shared" si="27"/>
        <v>22273706</v>
      </c>
      <c r="J137" s="63">
        <f t="shared" si="28"/>
        <v>55500</v>
      </c>
      <c r="K137" s="62">
        <f t="shared" si="29"/>
        <v>2065800</v>
      </c>
      <c r="L137"/>
    </row>
    <row r="138" spans="1:12" s="1" customFormat="1" x14ac:dyDescent="0.25">
      <c r="A138" s="32">
        <v>137</v>
      </c>
      <c r="B138" s="35">
        <v>2010</v>
      </c>
      <c r="C138" s="36">
        <v>20</v>
      </c>
      <c r="D138" s="33" t="s">
        <v>26</v>
      </c>
      <c r="E138" s="33">
        <v>405</v>
      </c>
      <c r="F138" s="33">
        <f t="shared" si="24"/>
        <v>445.50000000000006</v>
      </c>
      <c r="G138" s="61">
        <f t="shared" si="25"/>
        <v>30940</v>
      </c>
      <c r="H138" s="62">
        <f t="shared" si="26"/>
        <v>12530700</v>
      </c>
      <c r="I138" s="62">
        <f t="shared" si="27"/>
        <v>14410305</v>
      </c>
      <c r="J138" s="63">
        <f t="shared" si="28"/>
        <v>36000</v>
      </c>
      <c r="K138" s="62">
        <f t="shared" si="29"/>
        <v>1336500.0000000002</v>
      </c>
      <c r="L138"/>
    </row>
    <row r="139" spans="1:12" s="1" customFormat="1" x14ac:dyDescent="0.25">
      <c r="A139" s="32">
        <v>138</v>
      </c>
      <c r="B139" s="35">
        <v>2101</v>
      </c>
      <c r="C139" s="36">
        <v>21</v>
      </c>
      <c r="D139" s="33" t="s">
        <v>24</v>
      </c>
      <c r="E139" s="33">
        <v>814</v>
      </c>
      <c r="F139" s="33">
        <f t="shared" si="24"/>
        <v>895.40000000000009</v>
      </c>
      <c r="G139" s="61">
        <f>G138+80</f>
        <v>31020</v>
      </c>
      <c r="H139" s="62">
        <f t="shared" si="26"/>
        <v>25250280</v>
      </c>
      <c r="I139" s="62">
        <f t="shared" si="27"/>
        <v>29037822</v>
      </c>
      <c r="J139" s="63">
        <f t="shared" si="28"/>
        <v>72500</v>
      </c>
      <c r="K139" s="62">
        <f t="shared" si="29"/>
        <v>2686200.0000000005</v>
      </c>
      <c r="L139"/>
    </row>
    <row r="140" spans="1:12" s="1" customFormat="1" x14ac:dyDescent="0.25">
      <c r="A140" s="32">
        <v>139</v>
      </c>
      <c r="B140" s="35">
        <v>2102</v>
      </c>
      <c r="C140" s="36">
        <v>21</v>
      </c>
      <c r="D140" s="33" t="s">
        <v>24</v>
      </c>
      <c r="E140" s="33">
        <v>814</v>
      </c>
      <c r="F140" s="33">
        <f t="shared" si="24"/>
        <v>895.40000000000009</v>
      </c>
      <c r="G140" s="61">
        <f t="shared" ref="G140:G148" si="30">G139</f>
        <v>31020</v>
      </c>
      <c r="H140" s="62">
        <f t="shared" si="26"/>
        <v>25250280</v>
      </c>
      <c r="I140" s="62">
        <f t="shared" si="27"/>
        <v>29037822</v>
      </c>
      <c r="J140" s="63">
        <f t="shared" si="28"/>
        <v>72500</v>
      </c>
      <c r="K140" s="62">
        <f t="shared" si="29"/>
        <v>2686200.0000000005</v>
      </c>
      <c r="L140"/>
    </row>
    <row r="141" spans="1:12" s="1" customFormat="1" x14ac:dyDescent="0.25">
      <c r="A141" s="32">
        <v>140</v>
      </c>
      <c r="B141" s="35">
        <v>2103</v>
      </c>
      <c r="C141" s="36">
        <v>21</v>
      </c>
      <c r="D141" s="33" t="s">
        <v>26</v>
      </c>
      <c r="E141" s="33">
        <v>405</v>
      </c>
      <c r="F141" s="33">
        <f t="shared" si="24"/>
        <v>445.50000000000006</v>
      </c>
      <c r="G141" s="61">
        <f t="shared" si="30"/>
        <v>31020</v>
      </c>
      <c r="H141" s="62">
        <f t="shared" si="26"/>
        <v>12563100</v>
      </c>
      <c r="I141" s="62">
        <f t="shared" si="27"/>
        <v>14447565</v>
      </c>
      <c r="J141" s="63">
        <f t="shared" si="28"/>
        <v>36000</v>
      </c>
      <c r="K141" s="62">
        <f t="shared" si="29"/>
        <v>1336500.0000000002</v>
      </c>
      <c r="L141"/>
    </row>
    <row r="142" spans="1:12" s="1" customFormat="1" x14ac:dyDescent="0.25">
      <c r="A142" s="32">
        <v>141</v>
      </c>
      <c r="B142" s="35">
        <v>2104</v>
      </c>
      <c r="C142" s="36">
        <v>21</v>
      </c>
      <c r="D142" s="33" t="s">
        <v>25</v>
      </c>
      <c r="E142" s="33">
        <v>626</v>
      </c>
      <c r="F142" s="33">
        <f t="shared" si="24"/>
        <v>688.6</v>
      </c>
      <c r="G142" s="61">
        <f t="shared" si="30"/>
        <v>31020</v>
      </c>
      <c r="H142" s="62">
        <f t="shared" si="26"/>
        <v>19418520</v>
      </c>
      <c r="I142" s="62">
        <f t="shared" si="27"/>
        <v>22331298</v>
      </c>
      <c r="J142" s="63">
        <f t="shared" si="28"/>
        <v>56000</v>
      </c>
      <c r="K142" s="62">
        <f t="shared" si="29"/>
        <v>2065800</v>
      </c>
      <c r="L142"/>
    </row>
    <row r="143" spans="1:12" s="1" customFormat="1" x14ac:dyDescent="0.25">
      <c r="A143" s="32">
        <v>142</v>
      </c>
      <c r="B143" s="35">
        <v>2105</v>
      </c>
      <c r="C143" s="36">
        <v>21</v>
      </c>
      <c r="D143" s="33" t="s">
        <v>25</v>
      </c>
      <c r="E143" s="33">
        <v>626</v>
      </c>
      <c r="F143" s="33">
        <f t="shared" si="24"/>
        <v>688.6</v>
      </c>
      <c r="G143" s="61">
        <f t="shared" si="30"/>
        <v>31020</v>
      </c>
      <c r="H143" s="62">
        <f t="shared" si="26"/>
        <v>19418520</v>
      </c>
      <c r="I143" s="62">
        <f t="shared" si="27"/>
        <v>22331298</v>
      </c>
      <c r="J143" s="63">
        <f t="shared" si="28"/>
        <v>56000</v>
      </c>
      <c r="K143" s="62">
        <f t="shared" si="29"/>
        <v>2065800</v>
      </c>
      <c r="L143"/>
    </row>
    <row r="144" spans="1:12" s="1" customFormat="1" x14ac:dyDescent="0.25">
      <c r="A144" s="32">
        <v>143</v>
      </c>
      <c r="B144" s="35">
        <v>2106</v>
      </c>
      <c r="C144" s="36">
        <v>21</v>
      </c>
      <c r="D144" s="33" t="s">
        <v>26</v>
      </c>
      <c r="E144" s="33">
        <v>405</v>
      </c>
      <c r="F144" s="33">
        <f t="shared" si="24"/>
        <v>445.50000000000006</v>
      </c>
      <c r="G144" s="61">
        <f t="shared" si="30"/>
        <v>31020</v>
      </c>
      <c r="H144" s="62">
        <f t="shared" si="26"/>
        <v>12563100</v>
      </c>
      <c r="I144" s="62">
        <f t="shared" si="27"/>
        <v>14447565</v>
      </c>
      <c r="J144" s="63">
        <f t="shared" si="28"/>
        <v>36000</v>
      </c>
      <c r="K144" s="62">
        <f t="shared" si="29"/>
        <v>1336500.0000000002</v>
      </c>
      <c r="L144"/>
    </row>
    <row r="145" spans="1:12" s="1" customFormat="1" x14ac:dyDescent="0.25">
      <c r="A145" s="32">
        <v>144</v>
      </c>
      <c r="B145" s="35">
        <v>2107</v>
      </c>
      <c r="C145" s="36">
        <v>21</v>
      </c>
      <c r="D145" s="33" t="s">
        <v>26</v>
      </c>
      <c r="E145" s="33">
        <v>405</v>
      </c>
      <c r="F145" s="33">
        <f t="shared" si="24"/>
        <v>445.50000000000006</v>
      </c>
      <c r="G145" s="61">
        <f t="shared" si="30"/>
        <v>31020</v>
      </c>
      <c r="H145" s="62">
        <f t="shared" si="26"/>
        <v>12563100</v>
      </c>
      <c r="I145" s="62">
        <f t="shared" si="27"/>
        <v>14447565</v>
      </c>
      <c r="J145" s="63">
        <f t="shared" si="28"/>
        <v>36000</v>
      </c>
      <c r="K145" s="62">
        <f t="shared" si="29"/>
        <v>1336500.0000000002</v>
      </c>
      <c r="L145"/>
    </row>
    <row r="146" spans="1:12" s="1" customFormat="1" x14ac:dyDescent="0.25">
      <c r="A146" s="32">
        <v>145</v>
      </c>
      <c r="B146" s="35">
        <v>2108</v>
      </c>
      <c r="C146" s="36">
        <v>21</v>
      </c>
      <c r="D146" s="33" t="s">
        <v>25</v>
      </c>
      <c r="E146" s="33">
        <v>626</v>
      </c>
      <c r="F146" s="33">
        <f t="shared" si="24"/>
        <v>688.6</v>
      </c>
      <c r="G146" s="61">
        <f t="shared" si="30"/>
        <v>31020</v>
      </c>
      <c r="H146" s="62">
        <f t="shared" si="26"/>
        <v>19418520</v>
      </c>
      <c r="I146" s="62">
        <f t="shared" si="27"/>
        <v>22331298</v>
      </c>
      <c r="J146" s="63">
        <f t="shared" si="28"/>
        <v>56000</v>
      </c>
      <c r="K146" s="62">
        <f t="shared" si="29"/>
        <v>2065800</v>
      </c>
      <c r="L146"/>
    </row>
    <row r="147" spans="1:12" s="1" customFormat="1" x14ac:dyDescent="0.25">
      <c r="A147" s="32">
        <v>146</v>
      </c>
      <c r="B147" s="35">
        <v>2109</v>
      </c>
      <c r="C147" s="36">
        <v>21</v>
      </c>
      <c r="D147" s="37" t="s">
        <v>25</v>
      </c>
      <c r="E147" s="33">
        <v>626</v>
      </c>
      <c r="F147" s="33">
        <f t="shared" si="24"/>
        <v>688.6</v>
      </c>
      <c r="G147" s="61">
        <f t="shared" si="30"/>
        <v>31020</v>
      </c>
      <c r="H147" s="62">
        <f t="shared" si="26"/>
        <v>19418520</v>
      </c>
      <c r="I147" s="62">
        <f t="shared" si="27"/>
        <v>22331298</v>
      </c>
      <c r="J147" s="63">
        <f t="shared" si="28"/>
        <v>56000</v>
      </c>
      <c r="K147" s="62">
        <f t="shared" si="29"/>
        <v>2065800</v>
      </c>
      <c r="L147"/>
    </row>
    <row r="148" spans="1:12" s="1" customFormat="1" x14ac:dyDescent="0.25">
      <c r="A148" s="32">
        <v>147</v>
      </c>
      <c r="B148" s="35">
        <v>2110</v>
      </c>
      <c r="C148" s="36">
        <v>21</v>
      </c>
      <c r="D148" s="33" t="s">
        <v>26</v>
      </c>
      <c r="E148" s="33">
        <v>405</v>
      </c>
      <c r="F148" s="33">
        <f t="shared" si="24"/>
        <v>445.50000000000006</v>
      </c>
      <c r="G148" s="61">
        <f t="shared" si="30"/>
        <v>31020</v>
      </c>
      <c r="H148" s="62">
        <f t="shared" si="26"/>
        <v>12563100</v>
      </c>
      <c r="I148" s="62">
        <f t="shared" si="27"/>
        <v>14447565</v>
      </c>
      <c r="J148" s="63">
        <f t="shared" si="28"/>
        <v>36000</v>
      </c>
      <c r="K148" s="62">
        <f t="shared" si="29"/>
        <v>1336500.0000000002</v>
      </c>
      <c r="L148"/>
    </row>
    <row r="149" spans="1:12" s="1" customFormat="1" x14ac:dyDescent="0.25">
      <c r="A149" s="32">
        <v>148</v>
      </c>
      <c r="B149" s="35">
        <v>2201</v>
      </c>
      <c r="C149" s="36">
        <v>22</v>
      </c>
      <c r="D149" s="33" t="s">
        <v>24</v>
      </c>
      <c r="E149" s="33">
        <v>814</v>
      </c>
      <c r="F149" s="33">
        <f t="shared" si="24"/>
        <v>895.40000000000009</v>
      </c>
      <c r="G149" s="61">
        <f>G148+80</f>
        <v>31100</v>
      </c>
      <c r="H149" s="62">
        <f t="shared" si="26"/>
        <v>25315400</v>
      </c>
      <c r="I149" s="62">
        <f t="shared" si="27"/>
        <v>29112710</v>
      </c>
      <c r="J149" s="63">
        <f t="shared" si="28"/>
        <v>73000</v>
      </c>
      <c r="K149" s="62">
        <f t="shared" si="29"/>
        <v>2686200.0000000005</v>
      </c>
      <c r="L149"/>
    </row>
    <row r="150" spans="1:12" s="1" customFormat="1" x14ac:dyDescent="0.25">
      <c r="A150" s="32">
        <v>149</v>
      </c>
      <c r="B150" s="35">
        <v>2202</v>
      </c>
      <c r="C150" s="36">
        <v>22</v>
      </c>
      <c r="D150" s="33" t="s">
        <v>24</v>
      </c>
      <c r="E150" s="33">
        <v>814</v>
      </c>
      <c r="F150" s="33">
        <f t="shared" si="24"/>
        <v>895.40000000000009</v>
      </c>
      <c r="G150" s="61">
        <f t="shared" ref="G150:G155" si="31">G149</f>
        <v>31100</v>
      </c>
      <c r="H150" s="62">
        <f t="shared" si="26"/>
        <v>25315400</v>
      </c>
      <c r="I150" s="62">
        <f t="shared" si="27"/>
        <v>29112710</v>
      </c>
      <c r="J150" s="63">
        <f t="shared" si="28"/>
        <v>73000</v>
      </c>
      <c r="K150" s="62">
        <f t="shared" si="29"/>
        <v>2686200.0000000005</v>
      </c>
      <c r="L150"/>
    </row>
    <row r="151" spans="1:12" s="1" customFormat="1" x14ac:dyDescent="0.25">
      <c r="A151" s="32">
        <v>150</v>
      </c>
      <c r="B151" s="35">
        <v>2203</v>
      </c>
      <c r="C151" s="36">
        <v>22</v>
      </c>
      <c r="D151" s="33" t="s">
        <v>26</v>
      </c>
      <c r="E151" s="33">
        <v>405</v>
      </c>
      <c r="F151" s="33">
        <f t="shared" si="24"/>
        <v>445.50000000000006</v>
      </c>
      <c r="G151" s="61">
        <f t="shared" si="31"/>
        <v>31100</v>
      </c>
      <c r="H151" s="62">
        <f t="shared" si="26"/>
        <v>12595500</v>
      </c>
      <c r="I151" s="62">
        <f t="shared" si="27"/>
        <v>14484825</v>
      </c>
      <c r="J151" s="63">
        <f t="shared" si="28"/>
        <v>36000</v>
      </c>
      <c r="K151" s="62">
        <f t="shared" si="29"/>
        <v>1336500.0000000002</v>
      </c>
      <c r="L151"/>
    </row>
    <row r="152" spans="1:12" s="1" customFormat="1" x14ac:dyDescent="0.25">
      <c r="A152" s="32">
        <v>151</v>
      </c>
      <c r="B152" s="35">
        <v>2204</v>
      </c>
      <c r="C152" s="36">
        <v>22</v>
      </c>
      <c r="D152" s="33" t="s">
        <v>25</v>
      </c>
      <c r="E152" s="33">
        <v>626</v>
      </c>
      <c r="F152" s="33">
        <f t="shared" si="24"/>
        <v>688.6</v>
      </c>
      <c r="G152" s="61">
        <f t="shared" si="31"/>
        <v>31100</v>
      </c>
      <c r="H152" s="62">
        <f t="shared" si="26"/>
        <v>19468600</v>
      </c>
      <c r="I152" s="62">
        <f t="shared" si="27"/>
        <v>22388890</v>
      </c>
      <c r="J152" s="63">
        <f t="shared" si="28"/>
        <v>56000</v>
      </c>
      <c r="K152" s="62">
        <f t="shared" si="29"/>
        <v>2065800</v>
      </c>
      <c r="L152"/>
    </row>
    <row r="153" spans="1:12" s="1" customFormat="1" x14ac:dyDescent="0.25">
      <c r="A153" s="32">
        <v>152</v>
      </c>
      <c r="B153" s="35">
        <v>2205</v>
      </c>
      <c r="C153" s="36">
        <v>22</v>
      </c>
      <c r="D153" s="33" t="s">
        <v>25</v>
      </c>
      <c r="E153" s="33">
        <v>626</v>
      </c>
      <c r="F153" s="33">
        <f t="shared" si="24"/>
        <v>688.6</v>
      </c>
      <c r="G153" s="61">
        <f t="shared" si="31"/>
        <v>31100</v>
      </c>
      <c r="H153" s="62">
        <f t="shared" si="26"/>
        <v>19468600</v>
      </c>
      <c r="I153" s="62">
        <f t="shared" si="27"/>
        <v>22388890</v>
      </c>
      <c r="J153" s="63">
        <f t="shared" si="28"/>
        <v>56000</v>
      </c>
      <c r="K153" s="62">
        <f t="shared" si="29"/>
        <v>2065800</v>
      </c>
      <c r="L153"/>
    </row>
    <row r="154" spans="1:12" s="1" customFormat="1" x14ac:dyDescent="0.25">
      <c r="A154" s="32">
        <v>153</v>
      </c>
      <c r="B154" s="35">
        <v>2206</v>
      </c>
      <c r="C154" s="36">
        <v>22</v>
      </c>
      <c r="D154" s="33" t="s">
        <v>26</v>
      </c>
      <c r="E154" s="33">
        <v>405</v>
      </c>
      <c r="F154" s="33">
        <f t="shared" si="24"/>
        <v>445.50000000000006</v>
      </c>
      <c r="G154" s="61">
        <f t="shared" si="31"/>
        <v>31100</v>
      </c>
      <c r="H154" s="62">
        <f t="shared" si="26"/>
        <v>12595500</v>
      </c>
      <c r="I154" s="62">
        <f t="shared" si="27"/>
        <v>14484825</v>
      </c>
      <c r="J154" s="63">
        <f t="shared" si="28"/>
        <v>36000</v>
      </c>
      <c r="K154" s="62">
        <f t="shared" si="29"/>
        <v>1336500.0000000002</v>
      </c>
      <c r="L154"/>
    </row>
    <row r="155" spans="1:12" s="1" customFormat="1" x14ac:dyDescent="0.25">
      <c r="A155" s="32">
        <v>154</v>
      </c>
      <c r="B155" s="35">
        <v>2210</v>
      </c>
      <c r="C155" s="36">
        <v>22</v>
      </c>
      <c r="D155" s="33" t="s">
        <v>26</v>
      </c>
      <c r="E155" s="33">
        <v>405</v>
      </c>
      <c r="F155" s="33">
        <f t="shared" si="24"/>
        <v>445.50000000000006</v>
      </c>
      <c r="G155" s="61">
        <f t="shared" si="31"/>
        <v>31100</v>
      </c>
      <c r="H155" s="62">
        <f t="shared" si="26"/>
        <v>12595500</v>
      </c>
      <c r="I155" s="62">
        <f t="shared" si="27"/>
        <v>14484825</v>
      </c>
      <c r="J155" s="63">
        <f t="shared" si="28"/>
        <v>36000</v>
      </c>
      <c r="K155" s="62">
        <f t="shared" si="29"/>
        <v>1336500.0000000002</v>
      </c>
      <c r="L155"/>
    </row>
    <row r="156" spans="1:12" s="1" customFormat="1" x14ac:dyDescent="0.25">
      <c r="A156" s="32">
        <v>155</v>
      </c>
      <c r="B156" s="35">
        <v>2301</v>
      </c>
      <c r="C156" s="36">
        <v>23</v>
      </c>
      <c r="D156" s="33" t="s">
        <v>24</v>
      </c>
      <c r="E156" s="33">
        <v>814</v>
      </c>
      <c r="F156" s="33">
        <f t="shared" si="24"/>
        <v>895.40000000000009</v>
      </c>
      <c r="G156" s="61">
        <f>G155+80</f>
        <v>31180</v>
      </c>
      <c r="H156" s="62">
        <f t="shared" si="26"/>
        <v>25380520</v>
      </c>
      <c r="I156" s="62">
        <f t="shared" si="27"/>
        <v>29187598</v>
      </c>
      <c r="J156" s="63">
        <f t="shared" si="28"/>
        <v>73000</v>
      </c>
      <c r="K156" s="62">
        <f t="shared" si="29"/>
        <v>2686200.0000000005</v>
      </c>
      <c r="L156"/>
    </row>
    <row r="157" spans="1:12" s="1" customFormat="1" x14ac:dyDescent="0.25">
      <c r="A157" s="32">
        <v>156</v>
      </c>
      <c r="B157" s="35">
        <v>2302</v>
      </c>
      <c r="C157" s="36">
        <v>23</v>
      </c>
      <c r="D157" s="37" t="s">
        <v>24</v>
      </c>
      <c r="E157" s="33">
        <v>814</v>
      </c>
      <c r="F157" s="33">
        <f t="shared" si="24"/>
        <v>895.40000000000009</v>
      </c>
      <c r="G157" s="61">
        <f t="shared" ref="G157:G165" si="32">G156</f>
        <v>31180</v>
      </c>
      <c r="H157" s="62">
        <f t="shared" si="26"/>
        <v>25380520</v>
      </c>
      <c r="I157" s="62">
        <f t="shared" si="27"/>
        <v>29187598</v>
      </c>
      <c r="J157" s="63">
        <f t="shared" si="28"/>
        <v>73000</v>
      </c>
      <c r="K157" s="62">
        <f t="shared" si="29"/>
        <v>2686200.0000000005</v>
      </c>
      <c r="L157"/>
    </row>
    <row r="158" spans="1:12" s="1" customFormat="1" x14ac:dyDescent="0.25">
      <c r="A158" s="32">
        <v>157</v>
      </c>
      <c r="B158" s="35">
        <v>2303</v>
      </c>
      <c r="C158" s="36">
        <v>23</v>
      </c>
      <c r="D158" s="33" t="s">
        <v>26</v>
      </c>
      <c r="E158" s="33">
        <v>405</v>
      </c>
      <c r="F158" s="33">
        <f t="shared" si="24"/>
        <v>445.50000000000006</v>
      </c>
      <c r="G158" s="61">
        <f t="shared" si="32"/>
        <v>31180</v>
      </c>
      <c r="H158" s="62">
        <f t="shared" si="26"/>
        <v>12627900</v>
      </c>
      <c r="I158" s="62">
        <f t="shared" si="27"/>
        <v>14522085</v>
      </c>
      <c r="J158" s="63">
        <f t="shared" si="28"/>
        <v>36500</v>
      </c>
      <c r="K158" s="62">
        <f t="shared" si="29"/>
        <v>1336500.0000000002</v>
      </c>
    </row>
    <row r="159" spans="1:12" s="1" customFormat="1" x14ac:dyDescent="0.25">
      <c r="A159" s="32">
        <v>158</v>
      </c>
      <c r="B159" s="35">
        <v>2304</v>
      </c>
      <c r="C159" s="36">
        <v>23</v>
      </c>
      <c r="D159" s="33" t="s">
        <v>25</v>
      </c>
      <c r="E159" s="33">
        <v>626</v>
      </c>
      <c r="F159" s="33">
        <f t="shared" si="24"/>
        <v>688.6</v>
      </c>
      <c r="G159" s="61">
        <f t="shared" si="32"/>
        <v>31180</v>
      </c>
      <c r="H159" s="62">
        <f t="shared" si="26"/>
        <v>19518680</v>
      </c>
      <c r="I159" s="62">
        <f t="shared" si="27"/>
        <v>22446482</v>
      </c>
      <c r="J159" s="63">
        <f t="shared" si="28"/>
        <v>56000</v>
      </c>
      <c r="K159" s="62">
        <f t="shared" si="29"/>
        <v>2065800</v>
      </c>
    </row>
    <row r="160" spans="1:12" s="1" customFormat="1" x14ac:dyDescent="0.25">
      <c r="A160" s="32">
        <v>159</v>
      </c>
      <c r="B160" s="35">
        <v>2305</v>
      </c>
      <c r="C160" s="36">
        <v>23</v>
      </c>
      <c r="D160" s="33" t="s">
        <v>25</v>
      </c>
      <c r="E160" s="33">
        <v>626</v>
      </c>
      <c r="F160" s="33">
        <f t="shared" si="24"/>
        <v>688.6</v>
      </c>
      <c r="G160" s="61">
        <f t="shared" si="32"/>
        <v>31180</v>
      </c>
      <c r="H160" s="62">
        <f t="shared" si="26"/>
        <v>19518680</v>
      </c>
      <c r="I160" s="62">
        <f t="shared" si="27"/>
        <v>22446482</v>
      </c>
      <c r="J160" s="63">
        <f t="shared" si="28"/>
        <v>56000</v>
      </c>
      <c r="K160" s="62">
        <f t="shared" si="29"/>
        <v>2065800</v>
      </c>
      <c r="L160"/>
    </row>
    <row r="161" spans="1:12" s="1" customFormat="1" x14ac:dyDescent="0.25">
      <c r="A161" s="32">
        <v>160</v>
      </c>
      <c r="B161" s="35">
        <v>2306</v>
      </c>
      <c r="C161" s="36">
        <v>23</v>
      </c>
      <c r="D161" s="33" t="s">
        <v>26</v>
      </c>
      <c r="E161" s="33">
        <v>405</v>
      </c>
      <c r="F161" s="33">
        <f t="shared" si="24"/>
        <v>445.50000000000006</v>
      </c>
      <c r="G161" s="61">
        <f t="shared" si="32"/>
        <v>31180</v>
      </c>
      <c r="H161" s="62">
        <f t="shared" si="26"/>
        <v>12627900</v>
      </c>
      <c r="I161" s="62">
        <f t="shared" si="27"/>
        <v>14522085</v>
      </c>
      <c r="J161" s="63">
        <f t="shared" si="28"/>
        <v>36500</v>
      </c>
      <c r="K161" s="62">
        <f t="shared" si="29"/>
        <v>1336500.0000000002</v>
      </c>
      <c r="L161"/>
    </row>
    <row r="162" spans="1:12" s="1" customFormat="1" x14ac:dyDescent="0.25">
      <c r="A162" s="32">
        <v>161</v>
      </c>
      <c r="B162" s="35">
        <v>2307</v>
      </c>
      <c r="C162" s="36">
        <v>23</v>
      </c>
      <c r="D162" s="33" t="s">
        <v>26</v>
      </c>
      <c r="E162" s="33">
        <v>405</v>
      </c>
      <c r="F162" s="33">
        <f t="shared" si="24"/>
        <v>445.50000000000006</v>
      </c>
      <c r="G162" s="61">
        <f t="shared" si="32"/>
        <v>31180</v>
      </c>
      <c r="H162" s="62">
        <f t="shared" si="26"/>
        <v>12627900</v>
      </c>
      <c r="I162" s="62">
        <f t="shared" si="27"/>
        <v>14522085</v>
      </c>
      <c r="J162" s="63">
        <f t="shared" si="28"/>
        <v>36500</v>
      </c>
      <c r="K162" s="62">
        <f t="shared" si="29"/>
        <v>1336500.0000000002</v>
      </c>
      <c r="L162"/>
    </row>
    <row r="163" spans="1:12" s="1" customFormat="1" x14ac:dyDescent="0.25">
      <c r="A163" s="32">
        <v>162</v>
      </c>
      <c r="B163" s="35">
        <v>2308</v>
      </c>
      <c r="C163" s="36">
        <v>23</v>
      </c>
      <c r="D163" s="33" t="s">
        <v>25</v>
      </c>
      <c r="E163" s="33">
        <v>626</v>
      </c>
      <c r="F163" s="33">
        <f t="shared" si="24"/>
        <v>688.6</v>
      </c>
      <c r="G163" s="61">
        <f t="shared" si="32"/>
        <v>31180</v>
      </c>
      <c r="H163" s="62">
        <f t="shared" si="26"/>
        <v>19518680</v>
      </c>
      <c r="I163" s="62">
        <f t="shared" si="27"/>
        <v>22446482</v>
      </c>
      <c r="J163" s="63">
        <f t="shared" si="28"/>
        <v>56000</v>
      </c>
      <c r="K163" s="62">
        <f t="shared" si="29"/>
        <v>2065800</v>
      </c>
      <c r="L163"/>
    </row>
    <row r="164" spans="1:12" s="1" customFormat="1" x14ac:dyDescent="0.25">
      <c r="A164" s="32">
        <v>163</v>
      </c>
      <c r="B164" s="35">
        <v>2309</v>
      </c>
      <c r="C164" s="36">
        <v>23</v>
      </c>
      <c r="D164" s="33" t="s">
        <v>25</v>
      </c>
      <c r="E164" s="33">
        <v>626</v>
      </c>
      <c r="F164" s="33">
        <f t="shared" si="24"/>
        <v>688.6</v>
      </c>
      <c r="G164" s="61">
        <f t="shared" si="32"/>
        <v>31180</v>
      </c>
      <c r="H164" s="62">
        <f t="shared" si="26"/>
        <v>19518680</v>
      </c>
      <c r="I164" s="62">
        <f t="shared" si="27"/>
        <v>22446482</v>
      </c>
      <c r="J164" s="63">
        <f t="shared" si="28"/>
        <v>56000</v>
      </c>
      <c r="K164" s="62">
        <f t="shared" si="29"/>
        <v>2065800</v>
      </c>
      <c r="L164"/>
    </row>
    <row r="165" spans="1:12" s="1" customFormat="1" x14ac:dyDescent="0.25">
      <c r="A165" s="32">
        <v>164</v>
      </c>
      <c r="B165" s="35">
        <v>2310</v>
      </c>
      <c r="C165" s="36">
        <v>23</v>
      </c>
      <c r="D165" s="33" t="s">
        <v>26</v>
      </c>
      <c r="E165" s="33">
        <v>405</v>
      </c>
      <c r="F165" s="33">
        <f t="shared" si="24"/>
        <v>445.50000000000006</v>
      </c>
      <c r="G165" s="61">
        <f t="shared" si="32"/>
        <v>31180</v>
      </c>
      <c r="H165" s="62">
        <f t="shared" si="26"/>
        <v>12627900</v>
      </c>
      <c r="I165" s="62">
        <f t="shared" si="27"/>
        <v>14522085</v>
      </c>
      <c r="J165" s="63">
        <f t="shared" si="28"/>
        <v>36500</v>
      </c>
      <c r="K165" s="62">
        <f t="shared" si="29"/>
        <v>1336500.0000000002</v>
      </c>
      <c r="L165"/>
    </row>
    <row r="166" spans="1:12" s="1" customFormat="1" x14ac:dyDescent="0.25">
      <c r="A166" s="32">
        <v>165</v>
      </c>
      <c r="B166" s="35">
        <v>2401</v>
      </c>
      <c r="C166" s="36">
        <v>24</v>
      </c>
      <c r="D166" s="33" t="s">
        <v>24</v>
      </c>
      <c r="E166" s="33">
        <v>814</v>
      </c>
      <c r="F166" s="33">
        <f t="shared" si="24"/>
        <v>895.40000000000009</v>
      </c>
      <c r="G166" s="61">
        <f>G165+80</f>
        <v>31260</v>
      </c>
      <c r="H166" s="62">
        <f t="shared" si="26"/>
        <v>25445640</v>
      </c>
      <c r="I166" s="62">
        <f t="shared" si="27"/>
        <v>29262486</v>
      </c>
      <c r="J166" s="63">
        <f t="shared" si="28"/>
        <v>73000</v>
      </c>
      <c r="K166" s="62">
        <f t="shared" si="29"/>
        <v>2686200.0000000005</v>
      </c>
      <c r="L166"/>
    </row>
    <row r="167" spans="1:12" s="1" customFormat="1" x14ac:dyDescent="0.25">
      <c r="A167" s="32">
        <v>166</v>
      </c>
      <c r="B167" s="35">
        <v>2402</v>
      </c>
      <c r="C167" s="36">
        <v>24</v>
      </c>
      <c r="D167" s="37" t="s">
        <v>24</v>
      </c>
      <c r="E167" s="33">
        <v>814</v>
      </c>
      <c r="F167" s="33">
        <f t="shared" si="24"/>
        <v>895.40000000000009</v>
      </c>
      <c r="G167" s="61">
        <f t="shared" ref="G167:G175" si="33">G166</f>
        <v>31260</v>
      </c>
      <c r="H167" s="62">
        <f t="shared" si="26"/>
        <v>25445640</v>
      </c>
      <c r="I167" s="62">
        <f t="shared" si="27"/>
        <v>29262486</v>
      </c>
      <c r="J167" s="63">
        <f t="shared" si="28"/>
        <v>73000</v>
      </c>
      <c r="K167" s="62">
        <f t="shared" si="29"/>
        <v>2686200.0000000005</v>
      </c>
      <c r="L167"/>
    </row>
    <row r="168" spans="1:12" s="1" customFormat="1" x14ac:dyDescent="0.25">
      <c r="A168" s="32">
        <v>167</v>
      </c>
      <c r="B168" s="35">
        <v>2403</v>
      </c>
      <c r="C168" s="36">
        <v>24</v>
      </c>
      <c r="D168" s="33" t="s">
        <v>26</v>
      </c>
      <c r="E168" s="33">
        <v>405</v>
      </c>
      <c r="F168" s="33">
        <f t="shared" si="24"/>
        <v>445.50000000000006</v>
      </c>
      <c r="G168" s="61">
        <f t="shared" si="33"/>
        <v>31260</v>
      </c>
      <c r="H168" s="62">
        <f t="shared" si="26"/>
        <v>12660300</v>
      </c>
      <c r="I168" s="62">
        <f t="shared" si="27"/>
        <v>14559345</v>
      </c>
      <c r="J168" s="63">
        <f t="shared" si="28"/>
        <v>36500</v>
      </c>
      <c r="K168" s="62">
        <f t="shared" si="29"/>
        <v>1336500.0000000002</v>
      </c>
      <c r="L168"/>
    </row>
    <row r="169" spans="1:12" s="1" customFormat="1" x14ac:dyDescent="0.25">
      <c r="A169" s="32">
        <v>168</v>
      </c>
      <c r="B169" s="35">
        <v>2404</v>
      </c>
      <c r="C169" s="36">
        <v>24</v>
      </c>
      <c r="D169" s="33" t="s">
        <v>25</v>
      </c>
      <c r="E169" s="33">
        <v>626</v>
      </c>
      <c r="F169" s="33">
        <f t="shared" si="24"/>
        <v>688.6</v>
      </c>
      <c r="G169" s="61">
        <f t="shared" si="33"/>
        <v>31260</v>
      </c>
      <c r="H169" s="62">
        <f t="shared" si="26"/>
        <v>19568760</v>
      </c>
      <c r="I169" s="62">
        <f t="shared" si="27"/>
        <v>22504074</v>
      </c>
      <c r="J169" s="63">
        <f t="shared" si="28"/>
        <v>56500</v>
      </c>
      <c r="K169" s="62">
        <f t="shared" si="29"/>
        <v>2065800</v>
      </c>
      <c r="L169"/>
    </row>
    <row r="170" spans="1:12" s="1" customFormat="1" x14ac:dyDescent="0.25">
      <c r="A170" s="32">
        <v>169</v>
      </c>
      <c r="B170" s="35">
        <v>2405</v>
      </c>
      <c r="C170" s="36">
        <v>24</v>
      </c>
      <c r="D170" s="33" t="s">
        <v>25</v>
      </c>
      <c r="E170" s="33">
        <v>626</v>
      </c>
      <c r="F170" s="33">
        <f t="shared" si="24"/>
        <v>688.6</v>
      </c>
      <c r="G170" s="61">
        <f t="shared" si="33"/>
        <v>31260</v>
      </c>
      <c r="H170" s="62">
        <f t="shared" si="26"/>
        <v>19568760</v>
      </c>
      <c r="I170" s="62">
        <f t="shared" si="27"/>
        <v>22504074</v>
      </c>
      <c r="J170" s="63">
        <f t="shared" si="28"/>
        <v>56500</v>
      </c>
      <c r="K170" s="62">
        <f t="shared" si="29"/>
        <v>2065800</v>
      </c>
      <c r="L170"/>
    </row>
    <row r="171" spans="1:12" s="1" customFormat="1" x14ac:dyDescent="0.25">
      <c r="A171" s="32">
        <v>170</v>
      </c>
      <c r="B171" s="35">
        <v>2406</v>
      </c>
      <c r="C171" s="36">
        <v>24</v>
      </c>
      <c r="D171" s="33" t="s">
        <v>26</v>
      </c>
      <c r="E171" s="33">
        <v>405</v>
      </c>
      <c r="F171" s="33">
        <f t="shared" si="24"/>
        <v>445.50000000000006</v>
      </c>
      <c r="G171" s="61">
        <f t="shared" si="33"/>
        <v>31260</v>
      </c>
      <c r="H171" s="62">
        <f t="shared" si="26"/>
        <v>12660300</v>
      </c>
      <c r="I171" s="62">
        <f t="shared" si="27"/>
        <v>14559345</v>
      </c>
      <c r="J171" s="63">
        <f t="shared" si="28"/>
        <v>36500</v>
      </c>
      <c r="K171" s="62">
        <f t="shared" si="29"/>
        <v>1336500.0000000002</v>
      </c>
      <c r="L171"/>
    </row>
    <row r="172" spans="1:12" s="1" customFormat="1" x14ac:dyDescent="0.25">
      <c r="A172" s="32">
        <v>171</v>
      </c>
      <c r="B172" s="35">
        <v>2407</v>
      </c>
      <c r="C172" s="36">
        <v>24</v>
      </c>
      <c r="D172" s="33" t="s">
        <v>26</v>
      </c>
      <c r="E172" s="33">
        <v>405</v>
      </c>
      <c r="F172" s="33">
        <f t="shared" si="24"/>
        <v>445.50000000000006</v>
      </c>
      <c r="G172" s="61">
        <f t="shared" si="33"/>
        <v>31260</v>
      </c>
      <c r="H172" s="62">
        <f t="shared" si="26"/>
        <v>12660300</v>
      </c>
      <c r="I172" s="62">
        <f t="shared" si="27"/>
        <v>14559345</v>
      </c>
      <c r="J172" s="63">
        <f t="shared" si="28"/>
        <v>36500</v>
      </c>
      <c r="K172" s="62">
        <f t="shared" si="29"/>
        <v>1336500.0000000002</v>
      </c>
      <c r="L172"/>
    </row>
    <row r="173" spans="1:12" s="1" customFormat="1" x14ac:dyDescent="0.25">
      <c r="A173" s="32">
        <v>172</v>
      </c>
      <c r="B173" s="35">
        <v>2408</v>
      </c>
      <c r="C173" s="36">
        <v>24</v>
      </c>
      <c r="D173" s="33" t="s">
        <v>25</v>
      </c>
      <c r="E173" s="33">
        <v>626</v>
      </c>
      <c r="F173" s="33">
        <f t="shared" si="24"/>
        <v>688.6</v>
      </c>
      <c r="G173" s="61">
        <f t="shared" si="33"/>
        <v>31260</v>
      </c>
      <c r="H173" s="62">
        <f t="shared" si="26"/>
        <v>19568760</v>
      </c>
      <c r="I173" s="62">
        <f t="shared" si="27"/>
        <v>22504074</v>
      </c>
      <c r="J173" s="63">
        <f t="shared" si="28"/>
        <v>56500</v>
      </c>
      <c r="K173" s="62">
        <f t="shared" si="29"/>
        <v>2065800</v>
      </c>
      <c r="L173"/>
    </row>
    <row r="174" spans="1:12" s="1" customFormat="1" x14ac:dyDescent="0.25">
      <c r="A174" s="32">
        <v>173</v>
      </c>
      <c r="B174" s="35">
        <v>2409</v>
      </c>
      <c r="C174" s="36">
        <v>24</v>
      </c>
      <c r="D174" s="33" t="s">
        <v>25</v>
      </c>
      <c r="E174" s="33">
        <v>626</v>
      </c>
      <c r="F174" s="33">
        <f t="shared" si="24"/>
        <v>688.6</v>
      </c>
      <c r="G174" s="61">
        <f t="shared" si="33"/>
        <v>31260</v>
      </c>
      <c r="H174" s="62">
        <f t="shared" si="26"/>
        <v>19568760</v>
      </c>
      <c r="I174" s="62">
        <f t="shared" si="27"/>
        <v>22504074</v>
      </c>
      <c r="J174" s="63">
        <f t="shared" si="28"/>
        <v>56500</v>
      </c>
      <c r="K174" s="62">
        <f t="shared" si="29"/>
        <v>2065800</v>
      </c>
      <c r="L174"/>
    </row>
    <row r="175" spans="1:12" s="1" customFormat="1" x14ac:dyDescent="0.25">
      <c r="A175" s="32">
        <v>174</v>
      </c>
      <c r="B175" s="35">
        <v>2410</v>
      </c>
      <c r="C175" s="36">
        <v>24</v>
      </c>
      <c r="D175" s="33" t="s">
        <v>26</v>
      </c>
      <c r="E175" s="33">
        <v>405</v>
      </c>
      <c r="F175" s="33">
        <f t="shared" si="24"/>
        <v>445.50000000000006</v>
      </c>
      <c r="G175" s="61">
        <f t="shared" si="33"/>
        <v>31260</v>
      </c>
      <c r="H175" s="62">
        <f t="shared" si="26"/>
        <v>12660300</v>
      </c>
      <c r="I175" s="62">
        <f t="shared" si="27"/>
        <v>14559345</v>
      </c>
      <c r="J175" s="63">
        <f t="shared" si="28"/>
        <v>36500</v>
      </c>
      <c r="K175" s="62">
        <f t="shared" si="29"/>
        <v>1336500.0000000002</v>
      </c>
      <c r="L175"/>
    </row>
    <row r="176" spans="1:12" s="1" customFormat="1" x14ac:dyDescent="0.25">
      <c r="A176" s="32">
        <v>175</v>
      </c>
      <c r="B176" s="35">
        <v>2501</v>
      </c>
      <c r="C176" s="36">
        <v>25</v>
      </c>
      <c r="D176" s="33" t="s">
        <v>24</v>
      </c>
      <c r="E176" s="33">
        <v>814</v>
      </c>
      <c r="F176" s="33">
        <f t="shared" si="24"/>
        <v>895.40000000000009</v>
      </c>
      <c r="G176" s="61">
        <f>G175+80</f>
        <v>31340</v>
      </c>
      <c r="H176" s="62">
        <f t="shared" si="26"/>
        <v>25510760</v>
      </c>
      <c r="I176" s="62">
        <f t="shared" si="27"/>
        <v>29337374</v>
      </c>
      <c r="J176" s="63">
        <f t="shared" si="28"/>
        <v>73500</v>
      </c>
      <c r="K176" s="62">
        <f t="shared" si="29"/>
        <v>2686200.0000000005</v>
      </c>
      <c r="L176"/>
    </row>
    <row r="177" spans="1:12" s="1" customFormat="1" x14ac:dyDescent="0.25">
      <c r="A177" s="32">
        <v>176</v>
      </c>
      <c r="B177" s="35">
        <v>2502</v>
      </c>
      <c r="C177" s="36">
        <v>25</v>
      </c>
      <c r="D177" s="37" t="s">
        <v>24</v>
      </c>
      <c r="E177" s="33">
        <v>814</v>
      </c>
      <c r="F177" s="33">
        <f t="shared" si="24"/>
        <v>895.40000000000009</v>
      </c>
      <c r="G177" s="61">
        <f t="shared" ref="G177:G185" si="34">G176</f>
        <v>31340</v>
      </c>
      <c r="H177" s="62">
        <f t="shared" si="26"/>
        <v>25510760</v>
      </c>
      <c r="I177" s="62">
        <f t="shared" si="27"/>
        <v>29337374</v>
      </c>
      <c r="J177" s="63">
        <f t="shared" si="28"/>
        <v>73500</v>
      </c>
      <c r="K177" s="62">
        <f t="shared" si="29"/>
        <v>2686200.0000000005</v>
      </c>
      <c r="L177"/>
    </row>
    <row r="178" spans="1:12" s="1" customFormat="1" x14ac:dyDescent="0.25">
      <c r="A178" s="32">
        <v>177</v>
      </c>
      <c r="B178" s="35">
        <v>2503</v>
      </c>
      <c r="C178" s="36">
        <v>25</v>
      </c>
      <c r="D178" s="33" t="s">
        <v>26</v>
      </c>
      <c r="E178" s="33">
        <v>405</v>
      </c>
      <c r="F178" s="33">
        <f t="shared" si="24"/>
        <v>445.50000000000006</v>
      </c>
      <c r="G178" s="61">
        <f t="shared" si="34"/>
        <v>31340</v>
      </c>
      <c r="H178" s="62">
        <f t="shared" si="26"/>
        <v>12692700</v>
      </c>
      <c r="I178" s="62">
        <f t="shared" si="27"/>
        <v>14596605</v>
      </c>
      <c r="J178" s="63">
        <f t="shared" si="28"/>
        <v>36500</v>
      </c>
      <c r="K178" s="62">
        <f t="shared" si="29"/>
        <v>1336500.0000000002</v>
      </c>
      <c r="L178"/>
    </row>
    <row r="179" spans="1:12" s="1" customFormat="1" x14ac:dyDescent="0.25">
      <c r="A179" s="32">
        <v>178</v>
      </c>
      <c r="B179" s="35">
        <v>2504</v>
      </c>
      <c r="C179" s="36">
        <v>25</v>
      </c>
      <c r="D179" s="33" t="s">
        <v>25</v>
      </c>
      <c r="E179" s="33">
        <v>626</v>
      </c>
      <c r="F179" s="33">
        <f t="shared" si="24"/>
        <v>688.6</v>
      </c>
      <c r="G179" s="61">
        <f t="shared" si="34"/>
        <v>31340</v>
      </c>
      <c r="H179" s="62">
        <f t="shared" si="26"/>
        <v>19618840</v>
      </c>
      <c r="I179" s="62">
        <f t="shared" si="27"/>
        <v>22561666</v>
      </c>
      <c r="J179" s="63">
        <f t="shared" si="28"/>
        <v>56500</v>
      </c>
      <c r="K179" s="62">
        <f t="shared" si="29"/>
        <v>2065800</v>
      </c>
      <c r="L179"/>
    </row>
    <row r="180" spans="1:12" s="1" customFormat="1" x14ac:dyDescent="0.25">
      <c r="A180" s="32">
        <v>179</v>
      </c>
      <c r="B180" s="35">
        <v>2505</v>
      </c>
      <c r="C180" s="36">
        <v>25</v>
      </c>
      <c r="D180" s="33" t="s">
        <v>25</v>
      </c>
      <c r="E180" s="33">
        <v>626</v>
      </c>
      <c r="F180" s="33">
        <f t="shared" si="24"/>
        <v>688.6</v>
      </c>
      <c r="G180" s="61">
        <f t="shared" si="34"/>
        <v>31340</v>
      </c>
      <c r="H180" s="62">
        <f t="shared" si="26"/>
        <v>19618840</v>
      </c>
      <c r="I180" s="62">
        <f t="shared" si="27"/>
        <v>22561666</v>
      </c>
      <c r="J180" s="63">
        <f t="shared" si="28"/>
        <v>56500</v>
      </c>
      <c r="K180" s="62">
        <f t="shared" si="29"/>
        <v>2065800</v>
      </c>
      <c r="L180"/>
    </row>
    <row r="181" spans="1:12" s="1" customFormat="1" x14ac:dyDescent="0.25">
      <c r="A181" s="32">
        <v>180</v>
      </c>
      <c r="B181" s="35">
        <v>2506</v>
      </c>
      <c r="C181" s="36">
        <v>25</v>
      </c>
      <c r="D181" s="33" t="s">
        <v>26</v>
      </c>
      <c r="E181" s="33">
        <v>405</v>
      </c>
      <c r="F181" s="33">
        <f t="shared" si="24"/>
        <v>445.50000000000006</v>
      </c>
      <c r="G181" s="61">
        <f t="shared" si="34"/>
        <v>31340</v>
      </c>
      <c r="H181" s="62">
        <f t="shared" si="26"/>
        <v>12692700</v>
      </c>
      <c r="I181" s="62">
        <f t="shared" si="27"/>
        <v>14596605</v>
      </c>
      <c r="J181" s="63">
        <f t="shared" si="28"/>
        <v>36500</v>
      </c>
      <c r="K181" s="62">
        <f t="shared" si="29"/>
        <v>1336500.0000000002</v>
      </c>
      <c r="L181"/>
    </row>
    <row r="182" spans="1:12" s="1" customFormat="1" x14ac:dyDescent="0.25">
      <c r="A182" s="32">
        <v>181</v>
      </c>
      <c r="B182" s="35">
        <v>2507</v>
      </c>
      <c r="C182" s="36">
        <v>25</v>
      </c>
      <c r="D182" s="33" t="s">
        <v>26</v>
      </c>
      <c r="E182" s="33">
        <v>405</v>
      </c>
      <c r="F182" s="33">
        <f t="shared" si="24"/>
        <v>445.50000000000006</v>
      </c>
      <c r="G182" s="61">
        <f t="shared" si="34"/>
        <v>31340</v>
      </c>
      <c r="H182" s="62">
        <f t="shared" si="26"/>
        <v>12692700</v>
      </c>
      <c r="I182" s="62">
        <f t="shared" si="27"/>
        <v>14596605</v>
      </c>
      <c r="J182" s="63">
        <f t="shared" si="28"/>
        <v>36500</v>
      </c>
      <c r="K182" s="62">
        <f t="shared" si="29"/>
        <v>1336500.0000000002</v>
      </c>
      <c r="L182"/>
    </row>
    <row r="183" spans="1:12" s="1" customFormat="1" x14ac:dyDescent="0.25">
      <c r="A183" s="32">
        <v>182</v>
      </c>
      <c r="B183" s="35">
        <v>2508</v>
      </c>
      <c r="C183" s="36">
        <v>25</v>
      </c>
      <c r="D183" s="33" t="s">
        <v>25</v>
      </c>
      <c r="E183" s="33">
        <v>626</v>
      </c>
      <c r="F183" s="33">
        <f t="shared" si="24"/>
        <v>688.6</v>
      </c>
      <c r="G183" s="61">
        <f t="shared" si="34"/>
        <v>31340</v>
      </c>
      <c r="H183" s="62">
        <f t="shared" si="26"/>
        <v>19618840</v>
      </c>
      <c r="I183" s="62">
        <f t="shared" si="27"/>
        <v>22561666</v>
      </c>
      <c r="J183" s="63">
        <f t="shared" si="28"/>
        <v>56500</v>
      </c>
      <c r="K183" s="62">
        <f t="shared" si="29"/>
        <v>2065800</v>
      </c>
      <c r="L183"/>
    </row>
    <row r="184" spans="1:12" s="1" customFormat="1" x14ac:dyDescent="0.25">
      <c r="A184" s="32">
        <v>183</v>
      </c>
      <c r="B184" s="35">
        <v>2509</v>
      </c>
      <c r="C184" s="36">
        <v>25</v>
      </c>
      <c r="D184" s="33" t="s">
        <v>25</v>
      </c>
      <c r="E184" s="33">
        <v>626</v>
      </c>
      <c r="F184" s="33">
        <f t="shared" si="24"/>
        <v>688.6</v>
      </c>
      <c r="G184" s="61">
        <f t="shared" si="34"/>
        <v>31340</v>
      </c>
      <c r="H184" s="62">
        <f t="shared" si="26"/>
        <v>19618840</v>
      </c>
      <c r="I184" s="62">
        <f t="shared" si="27"/>
        <v>22561666</v>
      </c>
      <c r="J184" s="63">
        <f t="shared" si="28"/>
        <v>56500</v>
      </c>
      <c r="K184" s="62">
        <f t="shared" si="29"/>
        <v>2065800</v>
      </c>
      <c r="L184"/>
    </row>
    <row r="185" spans="1:12" s="1" customFormat="1" x14ac:dyDescent="0.25">
      <c r="A185" s="32">
        <v>184</v>
      </c>
      <c r="B185" s="35">
        <v>2510</v>
      </c>
      <c r="C185" s="36">
        <v>25</v>
      </c>
      <c r="D185" s="33" t="s">
        <v>26</v>
      </c>
      <c r="E185" s="33">
        <v>405</v>
      </c>
      <c r="F185" s="33">
        <f t="shared" si="24"/>
        <v>445.50000000000006</v>
      </c>
      <c r="G185" s="61">
        <f t="shared" si="34"/>
        <v>31340</v>
      </c>
      <c r="H185" s="62">
        <f t="shared" si="26"/>
        <v>12692700</v>
      </c>
      <c r="I185" s="62">
        <f t="shared" si="27"/>
        <v>14596605</v>
      </c>
      <c r="J185" s="63">
        <f t="shared" si="28"/>
        <v>36500</v>
      </c>
      <c r="K185" s="62">
        <f t="shared" si="29"/>
        <v>1336500.0000000002</v>
      </c>
      <c r="L185"/>
    </row>
    <row r="186" spans="1:12" s="1" customFormat="1" x14ac:dyDescent="0.25">
      <c r="A186" s="32">
        <v>185</v>
      </c>
      <c r="B186" s="35">
        <v>2601</v>
      </c>
      <c r="C186" s="36">
        <v>26</v>
      </c>
      <c r="D186" s="33" t="s">
        <v>24</v>
      </c>
      <c r="E186" s="33">
        <v>814</v>
      </c>
      <c r="F186" s="33">
        <f t="shared" si="24"/>
        <v>895.40000000000009</v>
      </c>
      <c r="G186" s="61">
        <f>G185+80</f>
        <v>31420</v>
      </c>
      <c r="H186" s="62">
        <f t="shared" si="26"/>
        <v>25575880</v>
      </c>
      <c r="I186" s="62">
        <f t="shared" si="27"/>
        <v>29412262</v>
      </c>
      <c r="J186" s="63">
        <f t="shared" si="28"/>
        <v>73500</v>
      </c>
      <c r="K186" s="62">
        <f t="shared" si="29"/>
        <v>2686200.0000000005</v>
      </c>
      <c r="L186"/>
    </row>
    <row r="187" spans="1:12" s="1" customFormat="1" x14ac:dyDescent="0.25">
      <c r="A187" s="32">
        <v>186</v>
      </c>
      <c r="B187" s="35">
        <v>2602</v>
      </c>
      <c r="C187" s="36">
        <v>26</v>
      </c>
      <c r="D187" s="37" t="s">
        <v>24</v>
      </c>
      <c r="E187" s="33">
        <v>814</v>
      </c>
      <c r="F187" s="33">
        <f t="shared" si="24"/>
        <v>895.40000000000009</v>
      </c>
      <c r="G187" s="61">
        <f t="shared" ref="G187:G195" si="35">G186</f>
        <v>31420</v>
      </c>
      <c r="H187" s="62">
        <f t="shared" si="26"/>
        <v>25575880</v>
      </c>
      <c r="I187" s="62">
        <f t="shared" si="27"/>
        <v>29412262</v>
      </c>
      <c r="J187" s="63">
        <f t="shared" si="28"/>
        <v>73500</v>
      </c>
      <c r="K187" s="62">
        <f t="shared" si="29"/>
        <v>2686200.0000000005</v>
      </c>
      <c r="L187"/>
    </row>
    <row r="188" spans="1:12" s="1" customFormat="1" x14ac:dyDescent="0.25">
      <c r="A188" s="32">
        <v>187</v>
      </c>
      <c r="B188" s="35">
        <v>2603</v>
      </c>
      <c r="C188" s="36">
        <v>26</v>
      </c>
      <c r="D188" s="33" t="s">
        <v>26</v>
      </c>
      <c r="E188" s="33">
        <v>405</v>
      </c>
      <c r="F188" s="33">
        <f t="shared" si="24"/>
        <v>445.50000000000006</v>
      </c>
      <c r="G188" s="61">
        <f t="shared" si="35"/>
        <v>31420</v>
      </c>
      <c r="H188" s="62">
        <f t="shared" si="26"/>
        <v>12725100</v>
      </c>
      <c r="I188" s="62">
        <f t="shared" si="27"/>
        <v>14633865</v>
      </c>
      <c r="J188" s="63">
        <f t="shared" si="28"/>
        <v>36500</v>
      </c>
      <c r="K188" s="62">
        <f t="shared" si="29"/>
        <v>1336500.0000000002</v>
      </c>
      <c r="L188"/>
    </row>
    <row r="189" spans="1:12" s="1" customFormat="1" x14ac:dyDescent="0.25">
      <c r="A189" s="32">
        <v>188</v>
      </c>
      <c r="B189" s="35">
        <v>2604</v>
      </c>
      <c r="C189" s="36">
        <v>26</v>
      </c>
      <c r="D189" s="33" t="s">
        <v>25</v>
      </c>
      <c r="E189" s="33">
        <v>626</v>
      </c>
      <c r="F189" s="33">
        <f t="shared" si="24"/>
        <v>688.6</v>
      </c>
      <c r="G189" s="61">
        <f t="shared" si="35"/>
        <v>31420</v>
      </c>
      <c r="H189" s="62">
        <f t="shared" si="26"/>
        <v>19668920</v>
      </c>
      <c r="I189" s="62">
        <f t="shared" si="27"/>
        <v>22619258</v>
      </c>
      <c r="J189" s="63">
        <f t="shared" si="28"/>
        <v>56500</v>
      </c>
      <c r="K189" s="62">
        <f t="shared" si="29"/>
        <v>2065800</v>
      </c>
      <c r="L189"/>
    </row>
    <row r="190" spans="1:12" s="1" customFormat="1" x14ac:dyDescent="0.25">
      <c r="A190" s="32">
        <v>189</v>
      </c>
      <c r="B190" s="35">
        <v>2605</v>
      </c>
      <c r="C190" s="36">
        <v>26</v>
      </c>
      <c r="D190" s="33" t="s">
        <v>25</v>
      </c>
      <c r="E190" s="33">
        <v>626</v>
      </c>
      <c r="F190" s="33">
        <f t="shared" si="24"/>
        <v>688.6</v>
      </c>
      <c r="G190" s="61">
        <f t="shared" si="35"/>
        <v>31420</v>
      </c>
      <c r="H190" s="62">
        <f t="shared" si="26"/>
        <v>19668920</v>
      </c>
      <c r="I190" s="62">
        <f t="shared" si="27"/>
        <v>22619258</v>
      </c>
      <c r="J190" s="63">
        <f t="shared" si="28"/>
        <v>56500</v>
      </c>
      <c r="K190" s="62">
        <f t="shared" si="29"/>
        <v>2065800</v>
      </c>
      <c r="L190"/>
    </row>
    <row r="191" spans="1:12" s="1" customFormat="1" x14ac:dyDescent="0.25">
      <c r="A191" s="32">
        <v>190</v>
      </c>
      <c r="B191" s="35">
        <v>2606</v>
      </c>
      <c r="C191" s="36">
        <v>26</v>
      </c>
      <c r="D191" s="33" t="s">
        <v>26</v>
      </c>
      <c r="E191" s="33">
        <v>405</v>
      </c>
      <c r="F191" s="33">
        <f t="shared" si="24"/>
        <v>445.50000000000006</v>
      </c>
      <c r="G191" s="61">
        <f t="shared" si="35"/>
        <v>31420</v>
      </c>
      <c r="H191" s="62">
        <f t="shared" si="26"/>
        <v>12725100</v>
      </c>
      <c r="I191" s="62">
        <f t="shared" si="27"/>
        <v>14633865</v>
      </c>
      <c r="J191" s="63">
        <f t="shared" si="28"/>
        <v>36500</v>
      </c>
      <c r="K191" s="62">
        <f t="shared" si="29"/>
        <v>1336500.0000000002</v>
      </c>
      <c r="L191"/>
    </row>
    <row r="192" spans="1:12" s="1" customFormat="1" x14ac:dyDescent="0.25">
      <c r="A192" s="32">
        <v>191</v>
      </c>
      <c r="B192" s="35">
        <v>2607</v>
      </c>
      <c r="C192" s="36">
        <v>26</v>
      </c>
      <c r="D192" s="33" t="s">
        <v>26</v>
      </c>
      <c r="E192" s="33">
        <v>405</v>
      </c>
      <c r="F192" s="33">
        <f t="shared" si="24"/>
        <v>445.50000000000006</v>
      </c>
      <c r="G192" s="61">
        <f t="shared" si="35"/>
        <v>31420</v>
      </c>
      <c r="H192" s="62">
        <f t="shared" si="26"/>
        <v>12725100</v>
      </c>
      <c r="I192" s="62">
        <f t="shared" si="27"/>
        <v>14633865</v>
      </c>
      <c r="J192" s="63">
        <f t="shared" si="28"/>
        <v>36500</v>
      </c>
      <c r="K192" s="62">
        <f t="shared" si="29"/>
        <v>1336500.0000000002</v>
      </c>
      <c r="L192"/>
    </row>
    <row r="193" spans="1:12" s="1" customFormat="1" x14ac:dyDescent="0.25">
      <c r="A193" s="32">
        <v>192</v>
      </c>
      <c r="B193" s="35">
        <v>2608</v>
      </c>
      <c r="C193" s="36">
        <v>26</v>
      </c>
      <c r="D193" s="33" t="s">
        <v>25</v>
      </c>
      <c r="E193" s="33">
        <v>626</v>
      </c>
      <c r="F193" s="33">
        <f t="shared" si="24"/>
        <v>688.6</v>
      </c>
      <c r="G193" s="61">
        <f t="shared" si="35"/>
        <v>31420</v>
      </c>
      <c r="H193" s="62">
        <f t="shared" si="26"/>
        <v>19668920</v>
      </c>
      <c r="I193" s="62">
        <f t="shared" si="27"/>
        <v>22619258</v>
      </c>
      <c r="J193" s="63">
        <f t="shared" si="28"/>
        <v>56500</v>
      </c>
      <c r="K193" s="62">
        <f t="shared" si="29"/>
        <v>2065800</v>
      </c>
      <c r="L193"/>
    </row>
    <row r="194" spans="1:12" s="1" customFormat="1" x14ac:dyDescent="0.25">
      <c r="A194" s="32">
        <v>193</v>
      </c>
      <c r="B194" s="35">
        <v>2609</v>
      </c>
      <c r="C194" s="36">
        <v>26</v>
      </c>
      <c r="D194" s="33" t="s">
        <v>25</v>
      </c>
      <c r="E194" s="33">
        <v>626</v>
      </c>
      <c r="F194" s="33">
        <f t="shared" ref="F194:F257" si="36">E194*1.1</f>
        <v>688.6</v>
      </c>
      <c r="G194" s="61">
        <f t="shared" si="35"/>
        <v>31420</v>
      </c>
      <c r="H194" s="62">
        <f t="shared" si="26"/>
        <v>19668920</v>
      </c>
      <c r="I194" s="62">
        <f t="shared" si="27"/>
        <v>22619258</v>
      </c>
      <c r="J194" s="63">
        <f t="shared" si="28"/>
        <v>56500</v>
      </c>
      <c r="K194" s="62">
        <f t="shared" si="29"/>
        <v>2065800</v>
      </c>
      <c r="L194"/>
    </row>
    <row r="195" spans="1:12" s="1" customFormat="1" x14ac:dyDescent="0.25">
      <c r="A195" s="32">
        <v>194</v>
      </c>
      <c r="B195" s="35">
        <v>2610</v>
      </c>
      <c r="C195" s="36">
        <v>26</v>
      </c>
      <c r="D195" s="33" t="s">
        <v>26</v>
      </c>
      <c r="E195" s="33">
        <v>405</v>
      </c>
      <c r="F195" s="33">
        <f t="shared" si="36"/>
        <v>445.50000000000006</v>
      </c>
      <c r="G195" s="61">
        <f t="shared" si="35"/>
        <v>31420</v>
      </c>
      <c r="H195" s="62">
        <f t="shared" ref="H195:H258" si="37">E195*G195</f>
        <v>12725100</v>
      </c>
      <c r="I195" s="62">
        <f t="shared" ref="I195:I258" si="38">ROUND(H195*1.15,0)</f>
        <v>14633865</v>
      </c>
      <c r="J195" s="63">
        <f t="shared" ref="J195:J258" si="39">MROUND((I195*0.03/12),500)</f>
        <v>36500</v>
      </c>
      <c r="K195" s="62">
        <f t="shared" ref="K195:K258" si="40">F195*3000</f>
        <v>1336500.0000000002</v>
      </c>
      <c r="L195"/>
    </row>
    <row r="196" spans="1:12" s="1" customFormat="1" x14ac:dyDescent="0.25">
      <c r="A196" s="32">
        <v>195</v>
      </c>
      <c r="B196" s="35">
        <v>2701</v>
      </c>
      <c r="C196" s="36">
        <v>27</v>
      </c>
      <c r="D196" s="33" t="s">
        <v>24</v>
      </c>
      <c r="E196" s="33">
        <v>814</v>
      </c>
      <c r="F196" s="33">
        <f t="shared" si="36"/>
        <v>895.40000000000009</v>
      </c>
      <c r="G196" s="61">
        <f>G195+80</f>
        <v>31500</v>
      </c>
      <c r="H196" s="62">
        <f t="shared" si="37"/>
        <v>25641000</v>
      </c>
      <c r="I196" s="62">
        <f t="shared" si="38"/>
        <v>29487150</v>
      </c>
      <c r="J196" s="63">
        <f t="shared" si="39"/>
        <v>73500</v>
      </c>
      <c r="K196" s="62">
        <f t="shared" si="40"/>
        <v>2686200.0000000005</v>
      </c>
      <c r="L196"/>
    </row>
    <row r="197" spans="1:12" s="1" customFormat="1" x14ac:dyDescent="0.25">
      <c r="A197" s="32">
        <v>196</v>
      </c>
      <c r="B197" s="35">
        <v>2702</v>
      </c>
      <c r="C197" s="36">
        <v>27</v>
      </c>
      <c r="D197" s="37" t="s">
        <v>24</v>
      </c>
      <c r="E197" s="33">
        <v>814</v>
      </c>
      <c r="F197" s="33">
        <f t="shared" si="36"/>
        <v>895.40000000000009</v>
      </c>
      <c r="G197" s="61">
        <f t="shared" ref="G197:G205" si="41">G196</f>
        <v>31500</v>
      </c>
      <c r="H197" s="62">
        <f t="shared" si="37"/>
        <v>25641000</v>
      </c>
      <c r="I197" s="62">
        <f t="shared" si="38"/>
        <v>29487150</v>
      </c>
      <c r="J197" s="63">
        <f t="shared" si="39"/>
        <v>73500</v>
      </c>
      <c r="K197" s="62">
        <f t="shared" si="40"/>
        <v>2686200.0000000005</v>
      </c>
      <c r="L197"/>
    </row>
    <row r="198" spans="1:12" s="1" customFormat="1" x14ac:dyDescent="0.25">
      <c r="A198" s="32">
        <v>197</v>
      </c>
      <c r="B198" s="35">
        <v>2703</v>
      </c>
      <c r="C198" s="36">
        <v>27</v>
      </c>
      <c r="D198" s="33" t="s">
        <v>26</v>
      </c>
      <c r="E198" s="33">
        <v>405</v>
      </c>
      <c r="F198" s="33">
        <f t="shared" si="36"/>
        <v>445.50000000000006</v>
      </c>
      <c r="G198" s="61">
        <f t="shared" si="41"/>
        <v>31500</v>
      </c>
      <c r="H198" s="62">
        <f t="shared" si="37"/>
        <v>12757500</v>
      </c>
      <c r="I198" s="62">
        <f t="shared" si="38"/>
        <v>14671125</v>
      </c>
      <c r="J198" s="63">
        <f t="shared" si="39"/>
        <v>36500</v>
      </c>
      <c r="K198" s="62">
        <f t="shared" si="40"/>
        <v>1336500.0000000002</v>
      </c>
      <c r="L198"/>
    </row>
    <row r="199" spans="1:12" s="1" customFormat="1" x14ac:dyDescent="0.25">
      <c r="A199" s="32">
        <v>198</v>
      </c>
      <c r="B199" s="35">
        <v>2704</v>
      </c>
      <c r="C199" s="36">
        <v>27</v>
      </c>
      <c r="D199" s="33" t="s">
        <v>25</v>
      </c>
      <c r="E199" s="33">
        <v>626</v>
      </c>
      <c r="F199" s="33">
        <f t="shared" si="36"/>
        <v>688.6</v>
      </c>
      <c r="G199" s="61">
        <f t="shared" si="41"/>
        <v>31500</v>
      </c>
      <c r="H199" s="62">
        <f t="shared" si="37"/>
        <v>19719000</v>
      </c>
      <c r="I199" s="62">
        <f t="shared" si="38"/>
        <v>22676850</v>
      </c>
      <c r="J199" s="63">
        <f t="shared" si="39"/>
        <v>56500</v>
      </c>
      <c r="K199" s="62">
        <f t="shared" si="40"/>
        <v>2065800</v>
      </c>
      <c r="L199"/>
    </row>
    <row r="200" spans="1:12" s="1" customFormat="1" x14ac:dyDescent="0.25">
      <c r="A200" s="32">
        <v>199</v>
      </c>
      <c r="B200" s="35">
        <v>2705</v>
      </c>
      <c r="C200" s="36">
        <v>27</v>
      </c>
      <c r="D200" s="33" t="s">
        <v>25</v>
      </c>
      <c r="E200" s="33">
        <v>626</v>
      </c>
      <c r="F200" s="33">
        <f t="shared" si="36"/>
        <v>688.6</v>
      </c>
      <c r="G200" s="61">
        <f t="shared" si="41"/>
        <v>31500</v>
      </c>
      <c r="H200" s="62">
        <f t="shared" si="37"/>
        <v>19719000</v>
      </c>
      <c r="I200" s="62">
        <f t="shared" si="38"/>
        <v>22676850</v>
      </c>
      <c r="J200" s="63">
        <f t="shared" si="39"/>
        <v>56500</v>
      </c>
      <c r="K200" s="62">
        <f t="shared" si="40"/>
        <v>2065800</v>
      </c>
      <c r="L200"/>
    </row>
    <row r="201" spans="1:12" s="1" customFormat="1" x14ac:dyDescent="0.25">
      <c r="A201" s="32">
        <v>200</v>
      </c>
      <c r="B201" s="35">
        <v>2706</v>
      </c>
      <c r="C201" s="36">
        <v>27</v>
      </c>
      <c r="D201" s="33" t="s">
        <v>26</v>
      </c>
      <c r="E201" s="33">
        <v>405</v>
      </c>
      <c r="F201" s="33">
        <f t="shared" si="36"/>
        <v>445.50000000000006</v>
      </c>
      <c r="G201" s="61">
        <f t="shared" si="41"/>
        <v>31500</v>
      </c>
      <c r="H201" s="62">
        <f t="shared" si="37"/>
        <v>12757500</v>
      </c>
      <c r="I201" s="62">
        <f t="shared" si="38"/>
        <v>14671125</v>
      </c>
      <c r="J201" s="63">
        <f t="shared" si="39"/>
        <v>36500</v>
      </c>
      <c r="K201" s="62">
        <f t="shared" si="40"/>
        <v>1336500.0000000002</v>
      </c>
      <c r="L201"/>
    </row>
    <row r="202" spans="1:12" s="1" customFormat="1" x14ac:dyDescent="0.25">
      <c r="A202" s="32">
        <v>201</v>
      </c>
      <c r="B202" s="35">
        <v>2707</v>
      </c>
      <c r="C202" s="36">
        <v>27</v>
      </c>
      <c r="D202" s="33" t="s">
        <v>26</v>
      </c>
      <c r="E202" s="33">
        <v>405</v>
      </c>
      <c r="F202" s="33">
        <f t="shared" si="36"/>
        <v>445.50000000000006</v>
      </c>
      <c r="G202" s="61">
        <f t="shared" si="41"/>
        <v>31500</v>
      </c>
      <c r="H202" s="62">
        <f t="shared" si="37"/>
        <v>12757500</v>
      </c>
      <c r="I202" s="62">
        <f t="shared" si="38"/>
        <v>14671125</v>
      </c>
      <c r="J202" s="63">
        <f t="shared" si="39"/>
        <v>36500</v>
      </c>
      <c r="K202" s="62">
        <f t="shared" si="40"/>
        <v>1336500.0000000002</v>
      </c>
      <c r="L202"/>
    </row>
    <row r="203" spans="1:12" s="1" customFormat="1" x14ac:dyDescent="0.25">
      <c r="A203" s="32">
        <v>202</v>
      </c>
      <c r="B203" s="35">
        <v>2708</v>
      </c>
      <c r="C203" s="36">
        <v>27</v>
      </c>
      <c r="D203" s="33" t="s">
        <v>25</v>
      </c>
      <c r="E203" s="33">
        <v>626</v>
      </c>
      <c r="F203" s="33">
        <f t="shared" si="36"/>
        <v>688.6</v>
      </c>
      <c r="G203" s="61">
        <f t="shared" si="41"/>
        <v>31500</v>
      </c>
      <c r="H203" s="62">
        <f t="shared" si="37"/>
        <v>19719000</v>
      </c>
      <c r="I203" s="62">
        <f t="shared" si="38"/>
        <v>22676850</v>
      </c>
      <c r="J203" s="63">
        <f t="shared" si="39"/>
        <v>56500</v>
      </c>
      <c r="K203" s="62">
        <f t="shared" si="40"/>
        <v>2065800</v>
      </c>
      <c r="L203"/>
    </row>
    <row r="204" spans="1:12" s="1" customFormat="1" x14ac:dyDescent="0.25">
      <c r="A204" s="32">
        <v>203</v>
      </c>
      <c r="B204" s="35">
        <v>2709</v>
      </c>
      <c r="C204" s="36">
        <v>27</v>
      </c>
      <c r="D204" s="33" t="s">
        <v>25</v>
      </c>
      <c r="E204" s="33">
        <v>626</v>
      </c>
      <c r="F204" s="33">
        <f t="shared" si="36"/>
        <v>688.6</v>
      </c>
      <c r="G204" s="61">
        <f t="shared" si="41"/>
        <v>31500</v>
      </c>
      <c r="H204" s="62">
        <f t="shared" si="37"/>
        <v>19719000</v>
      </c>
      <c r="I204" s="62">
        <f t="shared" si="38"/>
        <v>22676850</v>
      </c>
      <c r="J204" s="63">
        <f t="shared" si="39"/>
        <v>56500</v>
      </c>
      <c r="K204" s="62">
        <f t="shared" si="40"/>
        <v>2065800</v>
      </c>
      <c r="L204"/>
    </row>
    <row r="205" spans="1:12" s="1" customFormat="1" x14ac:dyDescent="0.25">
      <c r="A205" s="32">
        <v>204</v>
      </c>
      <c r="B205" s="35">
        <v>2710</v>
      </c>
      <c r="C205" s="36">
        <v>27</v>
      </c>
      <c r="D205" s="33" t="s">
        <v>26</v>
      </c>
      <c r="E205" s="33">
        <v>405</v>
      </c>
      <c r="F205" s="33">
        <f t="shared" si="36"/>
        <v>445.50000000000006</v>
      </c>
      <c r="G205" s="61">
        <f t="shared" si="41"/>
        <v>31500</v>
      </c>
      <c r="H205" s="62">
        <f t="shared" si="37"/>
        <v>12757500</v>
      </c>
      <c r="I205" s="62">
        <f t="shared" si="38"/>
        <v>14671125</v>
      </c>
      <c r="J205" s="63">
        <f t="shared" si="39"/>
        <v>36500</v>
      </c>
      <c r="K205" s="62">
        <f t="shared" si="40"/>
        <v>1336500.0000000002</v>
      </c>
      <c r="L205"/>
    </row>
    <row r="206" spans="1:12" s="1" customFormat="1" x14ac:dyDescent="0.25">
      <c r="A206" s="32">
        <v>205</v>
      </c>
      <c r="B206" s="35">
        <v>2801</v>
      </c>
      <c r="C206" s="36">
        <v>28</v>
      </c>
      <c r="D206" s="33" t="s">
        <v>24</v>
      </c>
      <c r="E206" s="33">
        <v>814</v>
      </c>
      <c r="F206" s="33">
        <f t="shared" si="36"/>
        <v>895.40000000000009</v>
      </c>
      <c r="G206" s="61">
        <f>G205+80</f>
        <v>31580</v>
      </c>
      <c r="H206" s="62">
        <f t="shared" si="37"/>
        <v>25706120</v>
      </c>
      <c r="I206" s="62">
        <f t="shared" si="38"/>
        <v>29562038</v>
      </c>
      <c r="J206" s="63">
        <f t="shared" si="39"/>
        <v>74000</v>
      </c>
      <c r="K206" s="62">
        <f t="shared" si="40"/>
        <v>2686200.0000000005</v>
      </c>
      <c r="L206"/>
    </row>
    <row r="207" spans="1:12" s="1" customFormat="1" x14ac:dyDescent="0.25">
      <c r="A207" s="32">
        <v>206</v>
      </c>
      <c r="B207" s="35">
        <v>2802</v>
      </c>
      <c r="C207" s="36">
        <v>28</v>
      </c>
      <c r="D207" s="37" t="s">
        <v>24</v>
      </c>
      <c r="E207" s="33">
        <v>814</v>
      </c>
      <c r="F207" s="33">
        <f t="shared" si="36"/>
        <v>895.40000000000009</v>
      </c>
      <c r="G207" s="61">
        <f t="shared" ref="G207:G215" si="42">G206</f>
        <v>31580</v>
      </c>
      <c r="H207" s="62">
        <f t="shared" si="37"/>
        <v>25706120</v>
      </c>
      <c r="I207" s="62">
        <f t="shared" si="38"/>
        <v>29562038</v>
      </c>
      <c r="J207" s="63">
        <f t="shared" si="39"/>
        <v>74000</v>
      </c>
      <c r="K207" s="62">
        <f t="shared" si="40"/>
        <v>2686200.0000000005</v>
      </c>
      <c r="L207"/>
    </row>
    <row r="208" spans="1:12" s="1" customFormat="1" x14ac:dyDescent="0.25">
      <c r="A208" s="32">
        <v>207</v>
      </c>
      <c r="B208" s="35">
        <v>2803</v>
      </c>
      <c r="C208" s="36">
        <v>28</v>
      </c>
      <c r="D208" s="33" t="s">
        <v>26</v>
      </c>
      <c r="E208" s="33">
        <v>405</v>
      </c>
      <c r="F208" s="33">
        <f t="shared" si="36"/>
        <v>445.50000000000006</v>
      </c>
      <c r="G208" s="61">
        <f t="shared" si="42"/>
        <v>31580</v>
      </c>
      <c r="H208" s="62">
        <f t="shared" si="37"/>
        <v>12789900</v>
      </c>
      <c r="I208" s="62">
        <f t="shared" si="38"/>
        <v>14708385</v>
      </c>
      <c r="J208" s="63">
        <f t="shared" si="39"/>
        <v>37000</v>
      </c>
      <c r="K208" s="62">
        <f t="shared" si="40"/>
        <v>1336500.0000000002</v>
      </c>
      <c r="L208"/>
    </row>
    <row r="209" spans="1:12" s="1" customFormat="1" x14ac:dyDescent="0.25">
      <c r="A209" s="32">
        <v>208</v>
      </c>
      <c r="B209" s="35">
        <v>2804</v>
      </c>
      <c r="C209" s="36">
        <v>28</v>
      </c>
      <c r="D209" s="33" t="s">
        <v>25</v>
      </c>
      <c r="E209" s="33">
        <v>626</v>
      </c>
      <c r="F209" s="33">
        <f t="shared" si="36"/>
        <v>688.6</v>
      </c>
      <c r="G209" s="61">
        <f t="shared" si="42"/>
        <v>31580</v>
      </c>
      <c r="H209" s="62">
        <f t="shared" si="37"/>
        <v>19769080</v>
      </c>
      <c r="I209" s="62">
        <f t="shared" si="38"/>
        <v>22734442</v>
      </c>
      <c r="J209" s="63">
        <f t="shared" si="39"/>
        <v>57000</v>
      </c>
      <c r="K209" s="62">
        <f t="shared" si="40"/>
        <v>2065800</v>
      </c>
      <c r="L209"/>
    </row>
    <row r="210" spans="1:12" s="1" customFormat="1" x14ac:dyDescent="0.25">
      <c r="A210" s="32">
        <v>209</v>
      </c>
      <c r="B210" s="35">
        <v>2805</v>
      </c>
      <c r="C210" s="36">
        <v>28</v>
      </c>
      <c r="D210" s="33" t="s">
        <v>25</v>
      </c>
      <c r="E210" s="33">
        <v>626</v>
      </c>
      <c r="F210" s="33">
        <f t="shared" si="36"/>
        <v>688.6</v>
      </c>
      <c r="G210" s="61">
        <f t="shared" si="42"/>
        <v>31580</v>
      </c>
      <c r="H210" s="62">
        <f t="shared" si="37"/>
        <v>19769080</v>
      </c>
      <c r="I210" s="62">
        <f t="shared" si="38"/>
        <v>22734442</v>
      </c>
      <c r="J210" s="63">
        <f t="shared" si="39"/>
        <v>57000</v>
      </c>
      <c r="K210" s="62">
        <f t="shared" si="40"/>
        <v>2065800</v>
      </c>
      <c r="L210"/>
    </row>
    <row r="211" spans="1:12" s="1" customFormat="1" x14ac:dyDescent="0.25">
      <c r="A211" s="32">
        <v>210</v>
      </c>
      <c r="B211" s="35">
        <v>2806</v>
      </c>
      <c r="C211" s="36">
        <v>28</v>
      </c>
      <c r="D211" s="33" t="s">
        <v>26</v>
      </c>
      <c r="E211" s="33">
        <v>405</v>
      </c>
      <c r="F211" s="33">
        <f t="shared" si="36"/>
        <v>445.50000000000006</v>
      </c>
      <c r="G211" s="61">
        <f t="shared" si="42"/>
        <v>31580</v>
      </c>
      <c r="H211" s="62">
        <f t="shared" si="37"/>
        <v>12789900</v>
      </c>
      <c r="I211" s="62">
        <f t="shared" si="38"/>
        <v>14708385</v>
      </c>
      <c r="J211" s="63">
        <f t="shared" si="39"/>
        <v>37000</v>
      </c>
      <c r="K211" s="62">
        <f t="shared" si="40"/>
        <v>1336500.0000000002</v>
      </c>
      <c r="L211"/>
    </row>
    <row r="212" spans="1:12" s="1" customFormat="1" x14ac:dyDescent="0.25">
      <c r="A212" s="32">
        <v>211</v>
      </c>
      <c r="B212" s="35">
        <v>2807</v>
      </c>
      <c r="C212" s="36">
        <v>28</v>
      </c>
      <c r="D212" s="33" t="s">
        <v>26</v>
      </c>
      <c r="E212" s="33">
        <v>405</v>
      </c>
      <c r="F212" s="33">
        <f t="shared" si="36"/>
        <v>445.50000000000006</v>
      </c>
      <c r="G212" s="61">
        <f t="shared" si="42"/>
        <v>31580</v>
      </c>
      <c r="H212" s="62">
        <f t="shared" si="37"/>
        <v>12789900</v>
      </c>
      <c r="I212" s="62">
        <f t="shared" si="38"/>
        <v>14708385</v>
      </c>
      <c r="J212" s="63">
        <f t="shared" si="39"/>
        <v>37000</v>
      </c>
      <c r="K212" s="62">
        <f t="shared" si="40"/>
        <v>1336500.0000000002</v>
      </c>
      <c r="L212"/>
    </row>
    <row r="213" spans="1:12" s="1" customFormat="1" x14ac:dyDescent="0.25">
      <c r="A213" s="32">
        <v>212</v>
      </c>
      <c r="B213" s="35">
        <v>2808</v>
      </c>
      <c r="C213" s="36">
        <v>28</v>
      </c>
      <c r="D213" s="33" t="s">
        <v>25</v>
      </c>
      <c r="E213" s="33">
        <v>626</v>
      </c>
      <c r="F213" s="33">
        <f t="shared" si="36"/>
        <v>688.6</v>
      </c>
      <c r="G213" s="61">
        <f t="shared" si="42"/>
        <v>31580</v>
      </c>
      <c r="H213" s="62">
        <f t="shared" si="37"/>
        <v>19769080</v>
      </c>
      <c r="I213" s="62">
        <f t="shared" si="38"/>
        <v>22734442</v>
      </c>
      <c r="J213" s="63">
        <f t="shared" si="39"/>
        <v>57000</v>
      </c>
      <c r="K213" s="62">
        <f t="shared" si="40"/>
        <v>2065800</v>
      </c>
      <c r="L213"/>
    </row>
    <row r="214" spans="1:12" s="1" customFormat="1" x14ac:dyDescent="0.25">
      <c r="A214" s="32">
        <v>213</v>
      </c>
      <c r="B214" s="35">
        <v>2809</v>
      </c>
      <c r="C214" s="36">
        <v>28</v>
      </c>
      <c r="D214" s="33" t="s">
        <v>25</v>
      </c>
      <c r="E214" s="33">
        <v>626</v>
      </c>
      <c r="F214" s="33">
        <f t="shared" si="36"/>
        <v>688.6</v>
      </c>
      <c r="G214" s="61">
        <f t="shared" si="42"/>
        <v>31580</v>
      </c>
      <c r="H214" s="62">
        <f t="shared" si="37"/>
        <v>19769080</v>
      </c>
      <c r="I214" s="62">
        <f t="shared" si="38"/>
        <v>22734442</v>
      </c>
      <c r="J214" s="63">
        <f t="shared" si="39"/>
        <v>57000</v>
      </c>
      <c r="K214" s="62">
        <f t="shared" si="40"/>
        <v>2065800</v>
      </c>
      <c r="L214"/>
    </row>
    <row r="215" spans="1:12" s="1" customFormat="1" x14ac:dyDescent="0.25">
      <c r="A215" s="32">
        <v>214</v>
      </c>
      <c r="B215" s="35">
        <v>2810</v>
      </c>
      <c r="C215" s="36">
        <v>28</v>
      </c>
      <c r="D215" s="33" t="s">
        <v>26</v>
      </c>
      <c r="E215" s="33">
        <v>405</v>
      </c>
      <c r="F215" s="33">
        <f t="shared" si="36"/>
        <v>445.50000000000006</v>
      </c>
      <c r="G215" s="61">
        <f t="shared" si="42"/>
        <v>31580</v>
      </c>
      <c r="H215" s="62">
        <f t="shared" si="37"/>
        <v>12789900</v>
      </c>
      <c r="I215" s="62">
        <f t="shared" si="38"/>
        <v>14708385</v>
      </c>
      <c r="J215" s="63">
        <f t="shared" si="39"/>
        <v>37000</v>
      </c>
      <c r="K215" s="62">
        <f t="shared" si="40"/>
        <v>1336500.0000000002</v>
      </c>
      <c r="L215"/>
    </row>
    <row r="216" spans="1:12" s="1" customFormat="1" x14ac:dyDescent="0.25">
      <c r="A216" s="32">
        <v>215</v>
      </c>
      <c r="B216" s="35">
        <v>2901</v>
      </c>
      <c r="C216" s="36">
        <v>29</v>
      </c>
      <c r="D216" s="33" t="s">
        <v>24</v>
      </c>
      <c r="E216" s="33">
        <v>814</v>
      </c>
      <c r="F216" s="33">
        <f t="shared" si="36"/>
        <v>895.40000000000009</v>
      </c>
      <c r="G216" s="61">
        <f>G215+80</f>
        <v>31660</v>
      </c>
      <c r="H216" s="62">
        <f t="shared" si="37"/>
        <v>25771240</v>
      </c>
      <c r="I216" s="62">
        <f t="shared" si="38"/>
        <v>29636926</v>
      </c>
      <c r="J216" s="63">
        <f t="shared" si="39"/>
        <v>74000</v>
      </c>
      <c r="K216" s="62">
        <f t="shared" si="40"/>
        <v>2686200.0000000005</v>
      </c>
      <c r="L216"/>
    </row>
    <row r="217" spans="1:12" s="1" customFormat="1" x14ac:dyDescent="0.25">
      <c r="A217" s="32">
        <v>216</v>
      </c>
      <c r="B217" s="35">
        <v>2902</v>
      </c>
      <c r="C217" s="36">
        <v>29</v>
      </c>
      <c r="D217" s="37" t="s">
        <v>24</v>
      </c>
      <c r="E217" s="33">
        <v>814</v>
      </c>
      <c r="F217" s="33">
        <f t="shared" si="36"/>
        <v>895.40000000000009</v>
      </c>
      <c r="G217" s="61">
        <f t="shared" ref="G217:G222" si="43">G216</f>
        <v>31660</v>
      </c>
      <c r="H217" s="62">
        <f t="shared" si="37"/>
        <v>25771240</v>
      </c>
      <c r="I217" s="62">
        <f t="shared" si="38"/>
        <v>29636926</v>
      </c>
      <c r="J217" s="63">
        <f t="shared" si="39"/>
        <v>74000</v>
      </c>
      <c r="K217" s="62">
        <f t="shared" si="40"/>
        <v>2686200.0000000005</v>
      </c>
      <c r="L217"/>
    </row>
    <row r="218" spans="1:12" s="1" customFormat="1" x14ac:dyDescent="0.25">
      <c r="A218" s="32">
        <v>217</v>
      </c>
      <c r="B218" s="35">
        <v>2903</v>
      </c>
      <c r="C218" s="36">
        <v>29</v>
      </c>
      <c r="D218" s="33" t="s">
        <v>26</v>
      </c>
      <c r="E218" s="33">
        <v>405</v>
      </c>
      <c r="F218" s="33">
        <f t="shared" si="36"/>
        <v>445.50000000000006</v>
      </c>
      <c r="G218" s="61">
        <f t="shared" si="43"/>
        <v>31660</v>
      </c>
      <c r="H218" s="62">
        <f t="shared" si="37"/>
        <v>12822300</v>
      </c>
      <c r="I218" s="62">
        <f t="shared" si="38"/>
        <v>14745645</v>
      </c>
      <c r="J218" s="63">
        <f t="shared" si="39"/>
        <v>37000</v>
      </c>
      <c r="K218" s="62">
        <f t="shared" si="40"/>
        <v>1336500.0000000002</v>
      </c>
      <c r="L218"/>
    </row>
    <row r="219" spans="1:12" s="1" customFormat="1" x14ac:dyDescent="0.25">
      <c r="A219" s="32">
        <v>218</v>
      </c>
      <c r="B219" s="35">
        <v>2904</v>
      </c>
      <c r="C219" s="36">
        <v>29</v>
      </c>
      <c r="D219" s="33" t="s">
        <v>25</v>
      </c>
      <c r="E219" s="33">
        <v>626</v>
      </c>
      <c r="F219" s="33">
        <f t="shared" si="36"/>
        <v>688.6</v>
      </c>
      <c r="G219" s="61">
        <f t="shared" si="43"/>
        <v>31660</v>
      </c>
      <c r="H219" s="62">
        <f t="shared" si="37"/>
        <v>19819160</v>
      </c>
      <c r="I219" s="62">
        <f t="shared" si="38"/>
        <v>22792034</v>
      </c>
      <c r="J219" s="63">
        <f t="shared" si="39"/>
        <v>57000</v>
      </c>
      <c r="K219" s="62">
        <f t="shared" si="40"/>
        <v>2065800</v>
      </c>
      <c r="L219"/>
    </row>
    <row r="220" spans="1:12" s="1" customFormat="1" x14ac:dyDescent="0.25">
      <c r="A220" s="32">
        <v>219</v>
      </c>
      <c r="B220" s="35">
        <v>2905</v>
      </c>
      <c r="C220" s="36">
        <v>29</v>
      </c>
      <c r="D220" s="33" t="s">
        <v>25</v>
      </c>
      <c r="E220" s="33">
        <v>626</v>
      </c>
      <c r="F220" s="33">
        <f t="shared" si="36"/>
        <v>688.6</v>
      </c>
      <c r="G220" s="61">
        <f t="shared" si="43"/>
        <v>31660</v>
      </c>
      <c r="H220" s="62">
        <f t="shared" si="37"/>
        <v>19819160</v>
      </c>
      <c r="I220" s="62">
        <f t="shared" si="38"/>
        <v>22792034</v>
      </c>
      <c r="J220" s="63">
        <f t="shared" si="39"/>
        <v>57000</v>
      </c>
      <c r="K220" s="62">
        <f t="shared" si="40"/>
        <v>2065800</v>
      </c>
      <c r="L220"/>
    </row>
    <row r="221" spans="1:12" s="1" customFormat="1" x14ac:dyDescent="0.25">
      <c r="A221" s="32">
        <v>220</v>
      </c>
      <c r="B221" s="35">
        <v>2906</v>
      </c>
      <c r="C221" s="36">
        <v>29</v>
      </c>
      <c r="D221" s="33" t="s">
        <v>26</v>
      </c>
      <c r="E221" s="33">
        <v>405</v>
      </c>
      <c r="F221" s="33">
        <f t="shared" si="36"/>
        <v>445.50000000000006</v>
      </c>
      <c r="G221" s="61">
        <f t="shared" si="43"/>
        <v>31660</v>
      </c>
      <c r="H221" s="62">
        <f t="shared" si="37"/>
        <v>12822300</v>
      </c>
      <c r="I221" s="62">
        <f t="shared" si="38"/>
        <v>14745645</v>
      </c>
      <c r="J221" s="63">
        <f t="shared" si="39"/>
        <v>37000</v>
      </c>
      <c r="K221" s="62">
        <f t="shared" si="40"/>
        <v>1336500.0000000002</v>
      </c>
      <c r="L221"/>
    </row>
    <row r="222" spans="1:12" s="1" customFormat="1" x14ac:dyDescent="0.25">
      <c r="A222" s="32">
        <v>221</v>
      </c>
      <c r="B222" s="35">
        <v>2910</v>
      </c>
      <c r="C222" s="36">
        <v>29</v>
      </c>
      <c r="D222" s="33" t="s">
        <v>26</v>
      </c>
      <c r="E222" s="33">
        <v>405</v>
      </c>
      <c r="F222" s="33">
        <f t="shared" si="36"/>
        <v>445.50000000000006</v>
      </c>
      <c r="G222" s="61">
        <f t="shared" si="43"/>
        <v>31660</v>
      </c>
      <c r="H222" s="62">
        <f t="shared" si="37"/>
        <v>12822300</v>
      </c>
      <c r="I222" s="62">
        <f t="shared" si="38"/>
        <v>14745645</v>
      </c>
      <c r="J222" s="63">
        <f t="shared" si="39"/>
        <v>37000</v>
      </c>
      <c r="K222" s="62">
        <f t="shared" si="40"/>
        <v>1336500.0000000002</v>
      </c>
      <c r="L222"/>
    </row>
    <row r="223" spans="1:12" s="1" customFormat="1" x14ac:dyDescent="0.25">
      <c r="A223" s="32">
        <v>222</v>
      </c>
      <c r="B223" s="35">
        <v>3001</v>
      </c>
      <c r="C223" s="36">
        <v>30</v>
      </c>
      <c r="D223" s="33" t="s">
        <v>24</v>
      </c>
      <c r="E223" s="33">
        <v>814</v>
      </c>
      <c r="F223" s="33">
        <f t="shared" si="36"/>
        <v>895.40000000000009</v>
      </c>
      <c r="G223" s="61">
        <f>G222+80</f>
        <v>31740</v>
      </c>
      <c r="H223" s="62">
        <f t="shared" si="37"/>
        <v>25836360</v>
      </c>
      <c r="I223" s="62">
        <f t="shared" si="38"/>
        <v>29711814</v>
      </c>
      <c r="J223" s="63">
        <f t="shared" si="39"/>
        <v>74500</v>
      </c>
      <c r="K223" s="62">
        <f t="shared" si="40"/>
        <v>2686200.0000000005</v>
      </c>
      <c r="L223"/>
    </row>
    <row r="224" spans="1:12" s="1" customFormat="1" x14ac:dyDescent="0.25">
      <c r="A224" s="32">
        <v>223</v>
      </c>
      <c r="B224" s="35">
        <v>3002</v>
      </c>
      <c r="C224" s="36">
        <v>30</v>
      </c>
      <c r="D224" s="33" t="s">
        <v>24</v>
      </c>
      <c r="E224" s="33">
        <v>814</v>
      </c>
      <c r="F224" s="33">
        <f t="shared" si="36"/>
        <v>895.40000000000009</v>
      </c>
      <c r="G224" s="61">
        <f t="shared" ref="G224:G232" si="44">G223</f>
        <v>31740</v>
      </c>
      <c r="H224" s="62">
        <f t="shared" si="37"/>
        <v>25836360</v>
      </c>
      <c r="I224" s="62">
        <f t="shared" si="38"/>
        <v>29711814</v>
      </c>
      <c r="J224" s="63">
        <f t="shared" si="39"/>
        <v>74500</v>
      </c>
      <c r="K224" s="62">
        <f t="shared" si="40"/>
        <v>2686200.0000000005</v>
      </c>
      <c r="L224"/>
    </row>
    <row r="225" spans="1:12" s="1" customFormat="1" x14ac:dyDescent="0.25">
      <c r="A225" s="32">
        <v>224</v>
      </c>
      <c r="B225" s="35">
        <v>3003</v>
      </c>
      <c r="C225" s="36">
        <v>30</v>
      </c>
      <c r="D225" s="33" t="s">
        <v>26</v>
      </c>
      <c r="E225" s="33">
        <v>405</v>
      </c>
      <c r="F225" s="33">
        <f t="shared" si="36"/>
        <v>445.50000000000006</v>
      </c>
      <c r="G225" s="61">
        <f t="shared" si="44"/>
        <v>31740</v>
      </c>
      <c r="H225" s="62">
        <f t="shared" si="37"/>
        <v>12854700</v>
      </c>
      <c r="I225" s="62">
        <f t="shared" si="38"/>
        <v>14782905</v>
      </c>
      <c r="J225" s="63">
        <f t="shared" si="39"/>
        <v>37000</v>
      </c>
      <c r="K225" s="62">
        <f t="shared" si="40"/>
        <v>1336500.0000000002</v>
      </c>
      <c r="L225"/>
    </row>
    <row r="226" spans="1:12" s="1" customFormat="1" x14ac:dyDescent="0.25">
      <c r="A226" s="32">
        <v>225</v>
      </c>
      <c r="B226" s="35">
        <v>3004</v>
      </c>
      <c r="C226" s="36">
        <v>30</v>
      </c>
      <c r="D226" s="33" t="s">
        <v>25</v>
      </c>
      <c r="E226" s="33">
        <v>626</v>
      </c>
      <c r="F226" s="33">
        <f t="shared" si="36"/>
        <v>688.6</v>
      </c>
      <c r="G226" s="61">
        <f t="shared" si="44"/>
        <v>31740</v>
      </c>
      <c r="H226" s="62">
        <f t="shared" si="37"/>
        <v>19869240</v>
      </c>
      <c r="I226" s="62">
        <f t="shared" si="38"/>
        <v>22849626</v>
      </c>
      <c r="J226" s="63">
        <f t="shared" si="39"/>
        <v>57000</v>
      </c>
      <c r="K226" s="62">
        <f t="shared" si="40"/>
        <v>2065800</v>
      </c>
      <c r="L226"/>
    </row>
    <row r="227" spans="1:12" s="1" customFormat="1" x14ac:dyDescent="0.25">
      <c r="A227" s="32">
        <v>226</v>
      </c>
      <c r="B227" s="35">
        <v>3005</v>
      </c>
      <c r="C227" s="36">
        <v>30</v>
      </c>
      <c r="D227" s="37" t="s">
        <v>25</v>
      </c>
      <c r="E227" s="33">
        <v>626</v>
      </c>
      <c r="F227" s="33">
        <f t="shared" si="36"/>
        <v>688.6</v>
      </c>
      <c r="G227" s="61">
        <f t="shared" si="44"/>
        <v>31740</v>
      </c>
      <c r="H227" s="62">
        <f t="shared" si="37"/>
        <v>19869240</v>
      </c>
      <c r="I227" s="62">
        <f t="shared" si="38"/>
        <v>22849626</v>
      </c>
      <c r="J227" s="63">
        <f t="shared" si="39"/>
        <v>57000</v>
      </c>
      <c r="K227" s="62">
        <f t="shared" si="40"/>
        <v>2065800</v>
      </c>
      <c r="L227"/>
    </row>
    <row r="228" spans="1:12" s="1" customFormat="1" x14ac:dyDescent="0.25">
      <c r="A228" s="32">
        <v>227</v>
      </c>
      <c r="B228" s="35">
        <v>3006</v>
      </c>
      <c r="C228" s="36">
        <v>30</v>
      </c>
      <c r="D228" s="33" t="s">
        <v>26</v>
      </c>
      <c r="E228" s="33">
        <v>405</v>
      </c>
      <c r="F228" s="33">
        <f t="shared" si="36"/>
        <v>445.50000000000006</v>
      </c>
      <c r="G228" s="61">
        <f t="shared" si="44"/>
        <v>31740</v>
      </c>
      <c r="H228" s="62">
        <f t="shared" si="37"/>
        <v>12854700</v>
      </c>
      <c r="I228" s="62">
        <f t="shared" si="38"/>
        <v>14782905</v>
      </c>
      <c r="J228" s="63">
        <f t="shared" si="39"/>
        <v>37000</v>
      </c>
      <c r="K228" s="62">
        <f t="shared" si="40"/>
        <v>1336500.0000000002</v>
      </c>
      <c r="L228"/>
    </row>
    <row r="229" spans="1:12" s="1" customFormat="1" x14ac:dyDescent="0.25">
      <c r="A229" s="32">
        <v>228</v>
      </c>
      <c r="B229" s="35">
        <v>3007</v>
      </c>
      <c r="C229" s="36">
        <v>30</v>
      </c>
      <c r="D229" s="33" t="s">
        <v>26</v>
      </c>
      <c r="E229" s="33">
        <v>405</v>
      </c>
      <c r="F229" s="33">
        <f t="shared" si="36"/>
        <v>445.50000000000006</v>
      </c>
      <c r="G229" s="61">
        <f t="shared" si="44"/>
        <v>31740</v>
      </c>
      <c r="H229" s="62">
        <f t="shared" si="37"/>
        <v>12854700</v>
      </c>
      <c r="I229" s="62">
        <f t="shared" si="38"/>
        <v>14782905</v>
      </c>
      <c r="J229" s="63">
        <f t="shared" si="39"/>
        <v>37000</v>
      </c>
      <c r="K229" s="62">
        <f t="shared" si="40"/>
        <v>1336500.0000000002</v>
      </c>
      <c r="L229"/>
    </row>
    <row r="230" spans="1:12" s="1" customFormat="1" x14ac:dyDescent="0.25">
      <c r="A230" s="32">
        <v>229</v>
      </c>
      <c r="B230" s="35">
        <v>3008</v>
      </c>
      <c r="C230" s="36">
        <v>30</v>
      </c>
      <c r="D230" s="33" t="s">
        <v>25</v>
      </c>
      <c r="E230" s="33">
        <v>626</v>
      </c>
      <c r="F230" s="33">
        <f t="shared" si="36"/>
        <v>688.6</v>
      </c>
      <c r="G230" s="61">
        <f t="shared" si="44"/>
        <v>31740</v>
      </c>
      <c r="H230" s="62">
        <f t="shared" si="37"/>
        <v>19869240</v>
      </c>
      <c r="I230" s="62">
        <f t="shared" si="38"/>
        <v>22849626</v>
      </c>
      <c r="J230" s="63">
        <f t="shared" si="39"/>
        <v>57000</v>
      </c>
      <c r="K230" s="62">
        <f t="shared" si="40"/>
        <v>2065800</v>
      </c>
      <c r="L230"/>
    </row>
    <row r="231" spans="1:12" s="1" customFormat="1" x14ac:dyDescent="0.25">
      <c r="A231" s="32">
        <v>230</v>
      </c>
      <c r="B231" s="35">
        <v>3009</v>
      </c>
      <c r="C231" s="36">
        <v>30</v>
      </c>
      <c r="D231" s="33" t="s">
        <v>25</v>
      </c>
      <c r="E231" s="33">
        <v>626</v>
      </c>
      <c r="F231" s="33">
        <f t="shared" si="36"/>
        <v>688.6</v>
      </c>
      <c r="G231" s="61">
        <f t="shared" si="44"/>
        <v>31740</v>
      </c>
      <c r="H231" s="62">
        <f t="shared" si="37"/>
        <v>19869240</v>
      </c>
      <c r="I231" s="62">
        <f t="shared" si="38"/>
        <v>22849626</v>
      </c>
      <c r="J231" s="63">
        <f t="shared" si="39"/>
        <v>57000</v>
      </c>
      <c r="K231" s="62">
        <f t="shared" si="40"/>
        <v>2065800</v>
      </c>
      <c r="L231"/>
    </row>
    <row r="232" spans="1:12" s="1" customFormat="1" x14ac:dyDescent="0.25">
      <c r="A232" s="32">
        <v>231</v>
      </c>
      <c r="B232" s="35">
        <v>3010</v>
      </c>
      <c r="C232" s="36">
        <v>30</v>
      </c>
      <c r="D232" s="33" t="s">
        <v>26</v>
      </c>
      <c r="E232" s="33">
        <v>405</v>
      </c>
      <c r="F232" s="33">
        <f t="shared" si="36"/>
        <v>445.50000000000006</v>
      </c>
      <c r="G232" s="61">
        <f t="shared" si="44"/>
        <v>31740</v>
      </c>
      <c r="H232" s="62">
        <f t="shared" si="37"/>
        <v>12854700</v>
      </c>
      <c r="I232" s="62">
        <f t="shared" si="38"/>
        <v>14782905</v>
      </c>
      <c r="J232" s="63">
        <f t="shared" si="39"/>
        <v>37000</v>
      </c>
      <c r="K232" s="62">
        <f t="shared" si="40"/>
        <v>1336500.0000000002</v>
      </c>
      <c r="L232"/>
    </row>
    <row r="233" spans="1:12" s="1" customFormat="1" x14ac:dyDescent="0.25">
      <c r="A233" s="32">
        <v>232</v>
      </c>
      <c r="B233" s="35">
        <v>3101</v>
      </c>
      <c r="C233" s="36">
        <v>31</v>
      </c>
      <c r="D233" s="33" t="s">
        <v>24</v>
      </c>
      <c r="E233" s="33">
        <v>814</v>
      </c>
      <c r="F233" s="33">
        <f t="shared" si="36"/>
        <v>895.40000000000009</v>
      </c>
      <c r="G233" s="61">
        <f>G232+80</f>
        <v>31820</v>
      </c>
      <c r="H233" s="62">
        <f t="shared" si="37"/>
        <v>25901480</v>
      </c>
      <c r="I233" s="62">
        <f t="shared" si="38"/>
        <v>29786702</v>
      </c>
      <c r="J233" s="63">
        <f t="shared" si="39"/>
        <v>74500</v>
      </c>
      <c r="K233" s="62">
        <f t="shared" si="40"/>
        <v>2686200.0000000005</v>
      </c>
      <c r="L233"/>
    </row>
    <row r="234" spans="1:12" s="1" customFormat="1" x14ac:dyDescent="0.25">
      <c r="A234" s="32">
        <v>233</v>
      </c>
      <c r="B234" s="35">
        <v>3102</v>
      </c>
      <c r="C234" s="36">
        <v>31</v>
      </c>
      <c r="D234" s="33" t="s">
        <v>24</v>
      </c>
      <c r="E234" s="33">
        <v>814</v>
      </c>
      <c r="F234" s="33">
        <f t="shared" si="36"/>
        <v>895.40000000000009</v>
      </c>
      <c r="G234" s="61">
        <f t="shared" ref="G234:G242" si="45">G233</f>
        <v>31820</v>
      </c>
      <c r="H234" s="62">
        <f t="shared" si="37"/>
        <v>25901480</v>
      </c>
      <c r="I234" s="62">
        <f t="shared" si="38"/>
        <v>29786702</v>
      </c>
      <c r="J234" s="63">
        <f t="shared" si="39"/>
        <v>74500</v>
      </c>
      <c r="K234" s="62">
        <f t="shared" si="40"/>
        <v>2686200.0000000005</v>
      </c>
      <c r="L234"/>
    </row>
    <row r="235" spans="1:12" s="1" customFormat="1" x14ac:dyDescent="0.25">
      <c r="A235" s="32">
        <v>234</v>
      </c>
      <c r="B235" s="35">
        <v>3103</v>
      </c>
      <c r="C235" s="36">
        <v>31</v>
      </c>
      <c r="D235" s="33" t="s">
        <v>26</v>
      </c>
      <c r="E235" s="33">
        <v>405</v>
      </c>
      <c r="F235" s="33">
        <f t="shared" si="36"/>
        <v>445.50000000000006</v>
      </c>
      <c r="G235" s="61">
        <f t="shared" si="45"/>
        <v>31820</v>
      </c>
      <c r="H235" s="62">
        <f t="shared" si="37"/>
        <v>12887100</v>
      </c>
      <c r="I235" s="62">
        <f t="shared" si="38"/>
        <v>14820165</v>
      </c>
      <c r="J235" s="63">
        <f t="shared" si="39"/>
        <v>37000</v>
      </c>
      <c r="K235" s="62">
        <f t="shared" si="40"/>
        <v>1336500.0000000002</v>
      </c>
      <c r="L235"/>
    </row>
    <row r="236" spans="1:12" s="1" customFormat="1" x14ac:dyDescent="0.25">
      <c r="A236" s="32">
        <v>235</v>
      </c>
      <c r="B236" s="35">
        <v>3104</v>
      </c>
      <c r="C236" s="36">
        <v>31</v>
      </c>
      <c r="D236" s="33" t="s">
        <v>25</v>
      </c>
      <c r="E236" s="33">
        <v>626</v>
      </c>
      <c r="F236" s="33">
        <f t="shared" si="36"/>
        <v>688.6</v>
      </c>
      <c r="G236" s="61">
        <f t="shared" si="45"/>
        <v>31820</v>
      </c>
      <c r="H236" s="62">
        <f t="shared" si="37"/>
        <v>19919320</v>
      </c>
      <c r="I236" s="62">
        <f t="shared" si="38"/>
        <v>22907218</v>
      </c>
      <c r="J236" s="63">
        <f t="shared" si="39"/>
        <v>57500</v>
      </c>
      <c r="K236" s="62">
        <f t="shared" si="40"/>
        <v>2065800</v>
      </c>
      <c r="L236"/>
    </row>
    <row r="237" spans="1:12" s="1" customFormat="1" x14ac:dyDescent="0.25">
      <c r="A237" s="32">
        <v>236</v>
      </c>
      <c r="B237" s="35">
        <v>3105</v>
      </c>
      <c r="C237" s="36">
        <v>31</v>
      </c>
      <c r="D237" s="37" t="s">
        <v>25</v>
      </c>
      <c r="E237" s="33">
        <v>626</v>
      </c>
      <c r="F237" s="33">
        <f t="shared" si="36"/>
        <v>688.6</v>
      </c>
      <c r="G237" s="61">
        <f t="shared" si="45"/>
        <v>31820</v>
      </c>
      <c r="H237" s="62">
        <f t="shared" si="37"/>
        <v>19919320</v>
      </c>
      <c r="I237" s="62">
        <f t="shared" si="38"/>
        <v>22907218</v>
      </c>
      <c r="J237" s="63">
        <f t="shared" si="39"/>
        <v>57500</v>
      </c>
      <c r="K237" s="62">
        <f t="shared" si="40"/>
        <v>2065800</v>
      </c>
      <c r="L237"/>
    </row>
    <row r="238" spans="1:12" s="1" customFormat="1" x14ac:dyDescent="0.25">
      <c r="A238" s="32">
        <v>237</v>
      </c>
      <c r="B238" s="35">
        <v>3106</v>
      </c>
      <c r="C238" s="36">
        <v>31</v>
      </c>
      <c r="D238" s="33" t="s">
        <v>26</v>
      </c>
      <c r="E238" s="33">
        <v>405</v>
      </c>
      <c r="F238" s="33">
        <f t="shared" si="36"/>
        <v>445.50000000000006</v>
      </c>
      <c r="G238" s="61">
        <f t="shared" si="45"/>
        <v>31820</v>
      </c>
      <c r="H238" s="62">
        <f t="shared" si="37"/>
        <v>12887100</v>
      </c>
      <c r="I238" s="62">
        <f t="shared" si="38"/>
        <v>14820165</v>
      </c>
      <c r="J238" s="63">
        <f t="shared" si="39"/>
        <v>37000</v>
      </c>
      <c r="K238" s="62">
        <f t="shared" si="40"/>
        <v>1336500.0000000002</v>
      </c>
      <c r="L238"/>
    </row>
    <row r="239" spans="1:12" s="1" customFormat="1" x14ac:dyDescent="0.25">
      <c r="A239" s="32">
        <v>238</v>
      </c>
      <c r="B239" s="35">
        <v>3107</v>
      </c>
      <c r="C239" s="36">
        <v>31</v>
      </c>
      <c r="D239" s="33" t="s">
        <v>26</v>
      </c>
      <c r="E239" s="33">
        <v>405</v>
      </c>
      <c r="F239" s="33">
        <f t="shared" si="36"/>
        <v>445.50000000000006</v>
      </c>
      <c r="G239" s="61">
        <f t="shared" si="45"/>
        <v>31820</v>
      </c>
      <c r="H239" s="62">
        <f t="shared" si="37"/>
        <v>12887100</v>
      </c>
      <c r="I239" s="62">
        <f t="shared" si="38"/>
        <v>14820165</v>
      </c>
      <c r="J239" s="63">
        <f t="shared" si="39"/>
        <v>37000</v>
      </c>
      <c r="K239" s="62">
        <f t="shared" si="40"/>
        <v>1336500.0000000002</v>
      </c>
      <c r="L239"/>
    </row>
    <row r="240" spans="1:12" s="1" customFormat="1" x14ac:dyDescent="0.25">
      <c r="A240" s="32">
        <v>239</v>
      </c>
      <c r="B240" s="35">
        <v>3108</v>
      </c>
      <c r="C240" s="36">
        <v>31</v>
      </c>
      <c r="D240" s="33" t="s">
        <v>25</v>
      </c>
      <c r="E240" s="33">
        <v>626</v>
      </c>
      <c r="F240" s="33">
        <f t="shared" si="36"/>
        <v>688.6</v>
      </c>
      <c r="G240" s="61">
        <f t="shared" si="45"/>
        <v>31820</v>
      </c>
      <c r="H240" s="62">
        <f t="shared" si="37"/>
        <v>19919320</v>
      </c>
      <c r="I240" s="62">
        <f t="shared" si="38"/>
        <v>22907218</v>
      </c>
      <c r="J240" s="63">
        <f t="shared" si="39"/>
        <v>57500</v>
      </c>
      <c r="K240" s="62">
        <f t="shared" si="40"/>
        <v>2065800</v>
      </c>
      <c r="L240"/>
    </row>
    <row r="241" spans="1:12" s="1" customFormat="1" x14ac:dyDescent="0.25">
      <c r="A241" s="32">
        <v>240</v>
      </c>
      <c r="B241" s="35">
        <v>3109</v>
      </c>
      <c r="C241" s="36">
        <v>31</v>
      </c>
      <c r="D241" s="33" t="s">
        <v>25</v>
      </c>
      <c r="E241" s="33">
        <v>626</v>
      </c>
      <c r="F241" s="33">
        <f t="shared" si="36"/>
        <v>688.6</v>
      </c>
      <c r="G241" s="61">
        <f t="shared" si="45"/>
        <v>31820</v>
      </c>
      <c r="H241" s="62">
        <f t="shared" si="37"/>
        <v>19919320</v>
      </c>
      <c r="I241" s="62">
        <f t="shared" si="38"/>
        <v>22907218</v>
      </c>
      <c r="J241" s="63">
        <f t="shared" si="39"/>
        <v>57500</v>
      </c>
      <c r="K241" s="62">
        <f t="shared" si="40"/>
        <v>2065800</v>
      </c>
      <c r="L241"/>
    </row>
    <row r="242" spans="1:12" s="1" customFormat="1" x14ac:dyDescent="0.25">
      <c r="A242" s="32">
        <v>241</v>
      </c>
      <c r="B242" s="35">
        <v>3110</v>
      </c>
      <c r="C242" s="36">
        <v>31</v>
      </c>
      <c r="D242" s="33" t="s">
        <v>26</v>
      </c>
      <c r="E242" s="33">
        <v>405</v>
      </c>
      <c r="F242" s="33">
        <f t="shared" si="36"/>
        <v>445.50000000000006</v>
      </c>
      <c r="G242" s="61">
        <f t="shared" si="45"/>
        <v>31820</v>
      </c>
      <c r="H242" s="62">
        <f t="shared" si="37"/>
        <v>12887100</v>
      </c>
      <c r="I242" s="62">
        <f t="shared" si="38"/>
        <v>14820165</v>
      </c>
      <c r="J242" s="63">
        <f t="shared" si="39"/>
        <v>37000</v>
      </c>
      <c r="K242" s="62">
        <f t="shared" si="40"/>
        <v>1336500.0000000002</v>
      </c>
      <c r="L242"/>
    </row>
    <row r="243" spans="1:12" s="1" customFormat="1" x14ac:dyDescent="0.25">
      <c r="A243" s="32">
        <v>242</v>
      </c>
      <c r="B243" s="35">
        <v>3201</v>
      </c>
      <c r="C243" s="36">
        <v>32</v>
      </c>
      <c r="D243" s="33" t="s">
        <v>24</v>
      </c>
      <c r="E243" s="33">
        <v>821</v>
      </c>
      <c r="F243" s="33">
        <f t="shared" si="36"/>
        <v>903.1</v>
      </c>
      <c r="G243" s="61">
        <f>G242+80</f>
        <v>31900</v>
      </c>
      <c r="H243" s="62">
        <f t="shared" si="37"/>
        <v>26189900</v>
      </c>
      <c r="I243" s="62">
        <f t="shared" si="38"/>
        <v>30118385</v>
      </c>
      <c r="J243" s="63">
        <f t="shared" si="39"/>
        <v>75500</v>
      </c>
      <c r="K243" s="62">
        <f t="shared" si="40"/>
        <v>2709300</v>
      </c>
      <c r="L243"/>
    </row>
    <row r="244" spans="1:12" s="1" customFormat="1" x14ac:dyDescent="0.25">
      <c r="A244" s="32">
        <v>243</v>
      </c>
      <c r="B244" s="35">
        <v>3202</v>
      </c>
      <c r="C244" s="36">
        <v>32</v>
      </c>
      <c r="D244" s="33" t="s">
        <v>24</v>
      </c>
      <c r="E244" s="33">
        <v>821</v>
      </c>
      <c r="F244" s="33">
        <f t="shared" si="36"/>
        <v>903.1</v>
      </c>
      <c r="G244" s="61">
        <f t="shared" ref="G244:G252" si="46">G243</f>
        <v>31900</v>
      </c>
      <c r="H244" s="62">
        <f t="shared" si="37"/>
        <v>26189900</v>
      </c>
      <c r="I244" s="62">
        <f t="shared" si="38"/>
        <v>30118385</v>
      </c>
      <c r="J244" s="63">
        <f t="shared" si="39"/>
        <v>75500</v>
      </c>
      <c r="K244" s="62">
        <f t="shared" si="40"/>
        <v>2709300</v>
      </c>
      <c r="L244"/>
    </row>
    <row r="245" spans="1:12" s="1" customFormat="1" x14ac:dyDescent="0.25">
      <c r="A245" s="32">
        <v>244</v>
      </c>
      <c r="B245" s="35">
        <v>3203</v>
      </c>
      <c r="C245" s="36">
        <v>32</v>
      </c>
      <c r="D245" s="33" t="s">
        <v>26</v>
      </c>
      <c r="E245" s="33">
        <v>412</v>
      </c>
      <c r="F245" s="33">
        <f t="shared" si="36"/>
        <v>453.20000000000005</v>
      </c>
      <c r="G245" s="61">
        <f t="shared" si="46"/>
        <v>31900</v>
      </c>
      <c r="H245" s="62">
        <f t="shared" si="37"/>
        <v>13142800</v>
      </c>
      <c r="I245" s="62">
        <f t="shared" si="38"/>
        <v>15114220</v>
      </c>
      <c r="J245" s="63">
        <f t="shared" si="39"/>
        <v>38000</v>
      </c>
      <c r="K245" s="62">
        <f t="shared" si="40"/>
        <v>1359600.0000000002</v>
      </c>
      <c r="L245"/>
    </row>
    <row r="246" spans="1:12" s="1" customFormat="1" x14ac:dyDescent="0.25">
      <c r="A246" s="32">
        <v>245</v>
      </c>
      <c r="B246" s="35">
        <v>3204</v>
      </c>
      <c r="C246" s="36">
        <v>32</v>
      </c>
      <c r="D246" s="33" t="s">
        <v>25</v>
      </c>
      <c r="E246" s="33">
        <v>628</v>
      </c>
      <c r="F246" s="33">
        <f t="shared" si="36"/>
        <v>690.80000000000007</v>
      </c>
      <c r="G246" s="61">
        <f t="shared" si="46"/>
        <v>31900</v>
      </c>
      <c r="H246" s="62">
        <f t="shared" si="37"/>
        <v>20033200</v>
      </c>
      <c r="I246" s="62">
        <f t="shared" si="38"/>
        <v>23038180</v>
      </c>
      <c r="J246" s="63">
        <f t="shared" si="39"/>
        <v>57500</v>
      </c>
      <c r="K246" s="62">
        <f t="shared" si="40"/>
        <v>2072400.0000000002</v>
      </c>
      <c r="L246"/>
    </row>
    <row r="247" spans="1:12" s="1" customFormat="1" x14ac:dyDescent="0.25">
      <c r="A247" s="32">
        <v>246</v>
      </c>
      <c r="B247" s="35">
        <v>3205</v>
      </c>
      <c r="C247" s="36">
        <v>32</v>
      </c>
      <c r="D247" s="37" t="s">
        <v>25</v>
      </c>
      <c r="E247" s="33">
        <v>628</v>
      </c>
      <c r="F247" s="33">
        <f t="shared" si="36"/>
        <v>690.80000000000007</v>
      </c>
      <c r="G247" s="61">
        <f t="shared" si="46"/>
        <v>31900</v>
      </c>
      <c r="H247" s="62">
        <f t="shared" si="37"/>
        <v>20033200</v>
      </c>
      <c r="I247" s="62">
        <f t="shared" si="38"/>
        <v>23038180</v>
      </c>
      <c r="J247" s="63">
        <f t="shared" si="39"/>
        <v>57500</v>
      </c>
      <c r="K247" s="62">
        <f t="shared" si="40"/>
        <v>2072400.0000000002</v>
      </c>
      <c r="L247"/>
    </row>
    <row r="248" spans="1:12" s="1" customFormat="1" x14ac:dyDescent="0.25">
      <c r="A248" s="32">
        <v>247</v>
      </c>
      <c r="B248" s="35">
        <v>3206</v>
      </c>
      <c r="C248" s="36">
        <v>32</v>
      </c>
      <c r="D248" s="33" t="s">
        <v>26</v>
      </c>
      <c r="E248" s="33">
        <v>412</v>
      </c>
      <c r="F248" s="33">
        <f t="shared" si="36"/>
        <v>453.20000000000005</v>
      </c>
      <c r="G248" s="61">
        <f t="shared" si="46"/>
        <v>31900</v>
      </c>
      <c r="H248" s="62">
        <f t="shared" si="37"/>
        <v>13142800</v>
      </c>
      <c r="I248" s="62">
        <f t="shared" si="38"/>
        <v>15114220</v>
      </c>
      <c r="J248" s="63">
        <f t="shared" si="39"/>
        <v>38000</v>
      </c>
      <c r="K248" s="62">
        <f t="shared" si="40"/>
        <v>1359600.0000000002</v>
      </c>
      <c r="L248"/>
    </row>
    <row r="249" spans="1:12" s="1" customFormat="1" x14ac:dyDescent="0.25">
      <c r="A249" s="32">
        <v>248</v>
      </c>
      <c r="B249" s="35">
        <v>3207</v>
      </c>
      <c r="C249" s="36">
        <v>32</v>
      </c>
      <c r="D249" s="33" t="s">
        <v>26</v>
      </c>
      <c r="E249" s="33">
        <v>412</v>
      </c>
      <c r="F249" s="33">
        <f t="shared" si="36"/>
        <v>453.20000000000005</v>
      </c>
      <c r="G249" s="61">
        <f t="shared" si="46"/>
        <v>31900</v>
      </c>
      <c r="H249" s="62">
        <f t="shared" si="37"/>
        <v>13142800</v>
      </c>
      <c r="I249" s="62">
        <f t="shared" si="38"/>
        <v>15114220</v>
      </c>
      <c r="J249" s="63">
        <f t="shared" si="39"/>
        <v>38000</v>
      </c>
      <c r="K249" s="62">
        <f t="shared" si="40"/>
        <v>1359600.0000000002</v>
      </c>
      <c r="L249"/>
    </row>
    <row r="250" spans="1:12" s="1" customFormat="1" x14ac:dyDescent="0.25">
      <c r="A250" s="32">
        <v>249</v>
      </c>
      <c r="B250" s="35">
        <v>3208</v>
      </c>
      <c r="C250" s="36">
        <v>32</v>
      </c>
      <c r="D250" s="33" t="s">
        <v>25</v>
      </c>
      <c r="E250" s="33">
        <v>628</v>
      </c>
      <c r="F250" s="33">
        <f t="shared" si="36"/>
        <v>690.80000000000007</v>
      </c>
      <c r="G250" s="61">
        <f t="shared" si="46"/>
        <v>31900</v>
      </c>
      <c r="H250" s="62">
        <f t="shared" si="37"/>
        <v>20033200</v>
      </c>
      <c r="I250" s="62">
        <f t="shared" si="38"/>
        <v>23038180</v>
      </c>
      <c r="J250" s="63">
        <f t="shared" si="39"/>
        <v>57500</v>
      </c>
      <c r="K250" s="62">
        <f t="shared" si="40"/>
        <v>2072400.0000000002</v>
      </c>
      <c r="L250"/>
    </row>
    <row r="251" spans="1:12" s="1" customFormat="1" x14ac:dyDescent="0.25">
      <c r="A251" s="32">
        <v>250</v>
      </c>
      <c r="B251" s="35">
        <v>3209</v>
      </c>
      <c r="C251" s="36">
        <v>32</v>
      </c>
      <c r="D251" s="33" t="s">
        <v>25</v>
      </c>
      <c r="E251" s="33">
        <v>628</v>
      </c>
      <c r="F251" s="33">
        <f t="shared" si="36"/>
        <v>690.80000000000007</v>
      </c>
      <c r="G251" s="61">
        <f t="shared" si="46"/>
        <v>31900</v>
      </c>
      <c r="H251" s="62">
        <f t="shared" si="37"/>
        <v>20033200</v>
      </c>
      <c r="I251" s="62">
        <f t="shared" si="38"/>
        <v>23038180</v>
      </c>
      <c r="J251" s="63">
        <f t="shared" si="39"/>
        <v>57500</v>
      </c>
      <c r="K251" s="62">
        <f t="shared" si="40"/>
        <v>2072400.0000000002</v>
      </c>
      <c r="L251"/>
    </row>
    <row r="252" spans="1:12" s="1" customFormat="1" x14ac:dyDescent="0.25">
      <c r="A252" s="32">
        <v>251</v>
      </c>
      <c r="B252" s="35">
        <v>3210</v>
      </c>
      <c r="C252" s="36">
        <v>32</v>
      </c>
      <c r="D252" s="33" t="s">
        <v>26</v>
      </c>
      <c r="E252" s="33">
        <v>412</v>
      </c>
      <c r="F252" s="33">
        <f t="shared" si="36"/>
        <v>453.20000000000005</v>
      </c>
      <c r="G252" s="61">
        <f t="shared" si="46"/>
        <v>31900</v>
      </c>
      <c r="H252" s="62">
        <f t="shared" si="37"/>
        <v>13142800</v>
      </c>
      <c r="I252" s="62">
        <f t="shared" si="38"/>
        <v>15114220</v>
      </c>
      <c r="J252" s="63">
        <f t="shared" si="39"/>
        <v>38000</v>
      </c>
      <c r="K252" s="62">
        <f t="shared" si="40"/>
        <v>1359600.0000000002</v>
      </c>
      <c r="L252"/>
    </row>
    <row r="253" spans="1:12" s="1" customFormat="1" x14ac:dyDescent="0.25">
      <c r="A253" s="32">
        <v>252</v>
      </c>
      <c r="B253" s="35">
        <v>3301</v>
      </c>
      <c r="C253" s="36">
        <v>33</v>
      </c>
      <c r="D253" s="33" t="s">
        <v>24</v>
      </c>
      <c r="E253" s="33">
        <v>821</v>
      </c>
      <c r="F253" s="33">
        <f t="shared" si="36"/>
        <v>903.1</v>
      </c>
      <c r="G253" s="61">
        <f>G252+80</f>
        <v>31980</v>
      </c>
      <c r="H253" s="62">
        <f t="shared" si="37"/>
        <v>26255580</v>
      </c>
      <c r="I253" s="62">
        <f t="shared" si="38"/>
        <v>30193917</v>
      </c>
      <c r="J253" s="63">
        <f t="shared" si="39"/>
        <v>75500</v>
      </c>
      <c r="K253" s="62">
        <f t="shared" si="40"/>
        <v>2709300</v>
      </c>
      <c r="L253"/>
    </row>
    <row r="254" spans="1:12" s="1" customFormat="1" x14ac:dyDescent="0.25">
      <c r="A254" s="32">
        <v>253</v>
      </c>
      <c r="B254" s="35">
        <v>3302</v>
      </c>
      <c r="C254" s="36">
        <v>33</v>
      </c>
      <c r="D254" s="33" t="s">
        <v>24</v>
      </c>
      <c r="E254" s="33">
        <v>821</v>
      </c>
      <c r="F254" s="33">
        <f t="shared" si="36"/>
        <v>903.1</v>
      </c>
      <c r="G254" s="61">
        <f t="shared" ref="G254:G262" si="47">G253</f>
        <v>31980</v>
      </c>
      <c r="H254" s="62">
        <f t="shared" si="37"/>
        <v>26255580</v>
      </c>
      <c r="I254" s="62">
        <f t="shared" si="38"/>
        <v>30193917</v>
      </c>
      <c r="J254" s="63">
        <f t="shared" si="39"/>
        <v>75500</v>
      </c>
      <c r="K254" s="62">
        <f t="shared" si="40"/>
        <v>2709300</v>
      </c>
      <c r="L254"/>
    </row>
    <row r="255" spans="1:12" s="1" customFormat="1" x14ac:dyDescent="0.25">
      <c r="A255" s="32">
        <v>254</v>
      </c>
      <c r="B255" s="35">
        <v>3303</v>
      </c>
      <c r="C255" s="36">
        <v>33</v>
      </c>
      <c r="D255" s="33" t="s">
        <v>26</v>
      </c>
      <c r="E255" s="33">
        <v>412</v>
      </c>
      <c r="F255" s="33">
        <f t="shared" si="36"/>
        <v>453.20000000000005</v>
      </c>
      <c r="G255" s="61">
        <f t="shared" si="47"/>
        <v>31980</v>
      </c>
      <c r="H255" s="62">
        <f t="shared" si="37"/>
        <v>13175760</v>
      </c>
      <c r="I255" s="62">
        <f t="shared" si="38"/>
        <v>15152124</v>
      </c>
      <c r="J255" s="63">
        <f t="shared" si="39"/>
        <v>38000</v>
      </c>
      <c r="K255" s="62">
        <f t="shared" si="40"/>
        <v>1359600.0000000002</v>
      </c>
      <c r="L255"/>
    </row>
    <row r="256" spans="1:12" s="1" customFormat="1" x14ac:dyDescent="0.25">
      <c r="A256" s="32">
        <v>255</v>
      </c>
      <c r="B256" s="35">
        <v>3304</v>
      </c>
      <c r="C256" s="36">
        <v>33</v>
      </c>
      <c r="D256" s="33" t="s">
        <v>25</v>
      </c>
      <c r="E256" s="33">
        <v>628</v>
      </c>
      <c r="F256" s="33">
        <f t="shared" si="36"/>
        <v>690.80000000000007</v>
      </c>
      <c r="G256" s="61">
        <f t="shared" si="47"/>
        <v>31980</v>
      </c>
      <c r="H256" s="62">
        <f t="shared" si="37"/>
        <v>20083440</v>
      </c>
      <c r="I256" s="62">
        <f t="shared" si="38"/>
        <v>23095956</v>
      </c>
      <c r="J256" s="63">
        <f t="shared" si="39"/>
        <v>57500</v>
      </c>
      <c r="K256" s="62">
        <f t="shared" si="40"/>
        <v>2072400.0000000002</v>
      </c>
      <c r="L256"/>
    </row>
    <row r="257" spans="1:12" s="1" customFormat="1" x14ac:dyDescent="0.25">
      <c r="A257" s="32">
        <v>256</v>
      </c>
      <c r="B257" s="35">
        <v>3305</v>
      </c>
      <c r="C257" s="36">
        <v>33</v>
      </c>
      <c r="D257" s="37" t="s">
        <v>25</v>
      </c>
      <c r="E257" s="33">
        <v>628</v>
      </c>
      <c r="F257" s="33">
        <f t="shared" si="36"/>
        <v>690.80000000000007</v>
      </c>
      <c r="G257" s="61">
        <f t="shared" si="47"/>
        <v>31980</v>
      </c>
      <c r="H257" s="62">
        <f t="shared" si="37"/>
        <v>20083440</v>
      </c>
      <c r="I257" s="62">
        <f t="shared" si="38"/>
        <v>23095956</v>
      </c>
      <c r="J257" s="63">
        <f t="shared" si="39"/>
        <v>57500</v>
      </c>
      <c r="K257" s="62">
        <f t="shared" si="40"/>
        <v>2072400.0000000002</v>
      </c>
      <c r="L257"/>
    </row>
    <row r="258" spans="1:12" s="1" customFormat="1" x14ac:dyDescent="0.25">
      <c r="A258" s="32">
        <v>257</v>
      </c>
      <c r="B258" s="35">
        <v>3306</v>
      </c>
      <c r="C258" s="36">
        <v>33</v>
      </c>
      <c r="D258" s="33" t="s">
        <v>26</v>
      </c>
      <c r="E258" s="33">
        <v>412</v>
      </c>
      <c r="F258" s="33">
        <f t="shared" ref="F258:F282" si="48">E258*1.1</f>
        <v>453.20000000000005</v>
      </c>
      <c r="G258" s="61">
        <f t="shared" si="47"/>
        <v>31980</v>
      </c>
      <c r="H258" s="62">
        <f t="shared" si="37"/>
        <v>13175760</v>
      </c>
      <c r="I258" s="62">
        <f t="shared" si="38"/>
        <v>15152124</v>
      </c>
      <c r="J258" s="63">
        <f t="shared" si="39"/>
        <v>38000</v>
      </c>
      <c r="K258" s="62">
        <f t="shared" si="40"/>
        <v>1359600.0000000002</v>
      </c>
      <c r="L258"/>
    </row>
    <row r="259" spans="1:12" s="1" customFormat="1" x14ac:dyDescent="0.25">
      <c r="A259" s="32">
        <v>258</v>
      </c>
      <c r="B259" s="35">
        <v>3307</v>
      </c>
      <c r="C259" s="36">
        <v>33</v>
      </c>
      <c r="D259" s="33" t="s">
        <v>26</v>
      </c>
      <c r="E259" s="33">
        <v>412</v>
      </c>
      <c r="F259" s="33">
        <f t="shared" si="48"/>
        <v>453.20000000000005</v>
      </c>
      <c r="G259" s="61">
        <f t="shared" si="47"/>
        <v>31980</v>
      </c>
      <c r="H259" s="62">
        <f t="shared" ref="H259:H282" si="49">E259*G259</f>
        <v>13175760</v>
      </c>
      <c r="I259" s="62">
        <f t="shared" ref="I259:I282" si="50">ROUND(H259*1.15,0)</f>
        <v>15152124</v>
      </c>
      <c r="J259" s="63">
        <f t="shared" ref="J259:J282" si="51">MROUND((I259*0.03/12),500)</f>
        <v>38000</v>
      </c>
      <c r="K259" s="62">
        <f t="shared" ref="K259:K282" si="52">F259*3000</f>
        <v>1359600.0000000002</v>
      </c>
      <c r="L259"/>
    </row>
    <row r="260" spans="1:12" s="1" customFormat="1" x14ac:dyDescent="0.25">
      <c r="A260" s="32">
        <v>259</v>
      </c>
      <c r="B260" s="35">
        <v>3308</v>
      </c>
      <c r="C260" s="36">
        <v>33</v>
      </c>
      <c r="D260" s="33" t="s">
        <v>25</v>
      </c>
      <c r="E260" s="33">
        <v>628</v>
      </c>
      <c r="F260" s="33">
        <f t="shared" si="48"/>
        <v>690.80000000000007</v>
      </c>
      <c r="G260" s="61">
        <f t="shared" si="47"/>
        <v>31980</v>
      </c>
      <c r="H260" s="62">
        <f t="shared" si="49"/>
        <v>20083440</v>
      </c>
      <c r="I260" s="62">
        <f t="shared" si="50"/>
        <v>23095956</v>
      </c>
      <c r="J260" s="63">
        <f t="shared" si="51"/>
        <v>57500</v>
      </c>
      <c r="K260" s="62">
        <f t="shared" si="52"/>
        <v>2072400.0000000002</v>
      </c>
      <c r="L260"/>
    </row>
    <row r="261" spans="1:12" s="1" customFormat="1" x14ac:dyDescent="0.25">
      <c r="A261" s="32">
        <v>260</v>
      </c>
      <c r="B261" s="35">
        <v>3309</v>
      </c>
      <c r="C261" s="36">
        <v>33</v>
      </c>
      <c r="D261" s="33" t="s">
        <v>25</v>
      </c>
      <c r="E261" s="33">
        <v>628</v>
      </c>
      <c r="F261" s="33">
        <f t="shared" si="48"/>
        <v>690.80000000000007</v>
      </c>
      <c r="G261" s="61">
        <f t="shared" si="47"/>
        <v>31980</v>
      </c>
      <c r="H261" s="62">
        <f t="shared" si="49"/>
        <v>20083440</v>
      </c>
      <c r="I261" s="62">
        <f t="shared" si="50"/>
        <v>23095956</v>
      </c>
      <c r="J261" s="63">
        <f t="shared" si="51"/>
        <v>57500</v>
      </c>
      <c r="K261" s="62">
        <f t="shared" si="52"/>
        <v>2072400.0000000002</v>
      </c>
      <c r="L261"/>
    </row>
    <row r="262" spans="1:12" s="1" customFormat="1" x14ac:dyDescent="0.25">
      <c r="A262" s="32">
        <v>261</v>
      </c>
      <c r="B262" s="35">
        <v>3310</v>
      </c>
      <c r="C262" s="36">
        <v>33</v>
      </c>
      <c r="D262" s="33" t="s">
        <v>26</v>
      </c>
      <c r="E262" s="33">
        <v>412</v>
      </c>
      <c r="F262" s="33">
        <f t="shared" si="48"/>
        <v>453.20000000000005</v>
      </c>
      <c r="G262" s="61">
        <f t="shared" si="47"/>
        <v>31980</v>
      </c>
      <c r="H262" s="62">
        <f t="shared" si="49"/>
        <v>13175760</v>
      </c>
      <c r="I262" s="62">
        <f t="shared" si="50"/>
        <v>15152124</v>
      </c>
      <c r="J262" s="63">
        <f t="shared" si="51"/>
        <v>38000</v>
      </c>
      <c r="K262" s="62">
        <f t="shared" si="52"/>
        <v>1359600.0000000002</v>
      </c>
      <c r="L262"/>
    </row>
    <row r="263" spans="1:12" s="1" customFormat="1" x14ac:dyDescent="0.25">
      <c r="A263" s="32">
        <v>262</v>
      </c>
      <c r="B263" s="35">
        <v>3401</v>
      </c>
      <c r="C263" s="36">
        <v>34</v>
      </c>
      <c r="D263" s="33" t="s">
        <v>24</v>
      </c>
      <c r="E263" s="33">
        <v>821</v>
      </c>
      <c r="F263" s="33">
        <f t="shared" si="48"/>
        <v>903.1</v>
      </c>
      <c r="G263" s="61">
        <f>G262+80</f>
        <v>32060</v>
      </c>
      <c r="H263" s="62">
        <f t="shared" si="49"/>
        <v>26321260</v>
      </c>
      <c r="I263" s="62">
        <f t="shared" si="50"/>
        <v>30269449</v>
      </c>
      <c r="J263" s="63">
        <f t="shared" si="51"/>
        <v>75500</v>
      </c>
      <c r="K263" s="62">
        <f t="shared" si="52"/>
        <v>2709300</v>
      </c>
      <c r="L263"/>
    </row>
    <row r="264" spans="1:12" s="1" customFormat="1" x14ac:dyDescent="0.25">
      <c r="A264" s="32">
        <v>263</v>
      </c>
      <c r="B264" s="35">
        <v>3402</v>
      </c>
      <c r="C264" s="36">
        <v>34</v>
      </c>
      <c r="D264" s="33" t="s">
        <v>24</v>
      </c>
      <c r="E264" s="33">
        <v>821</v>
      </c>
      <c r="F264" s="33">
        <f t="shared" si="48"/>
        <v>903.1</v>
      </c>
      <c r="G264" s="61">
        <f t="shared" ref="G264:G272" si="53">G263</f>
        <v>32060</v>
      </c>
      <c r="H264" s="62">
        <f t="shared" si="49"/>
        <v>26321260</v>
      </c>
      <c r="I264" s="62">
        <f t="shared" si="50"/>
        <v>30269449</v>
      </c>
      <c r="J264" s="63">
        <f t="shared" si="51"/>
        <v>75500</v>
      </c>
      <c r="K264" s="62">
        <f t="shared" si="52"/>
        <v>2709300</v>
      </c>
      <c r="L264"/>
    </row>
    <row r="265" spans="1:12" s="1" customFormat="1" x14ac:dyDescent="0.25">
      <c r="A265" s="32">
        <v>264</v>
      </c>
      <c r="B265" s="35">
        <v>3403</v>
      </c>
      <c r="C265" s="36">
        <v>34</v>
      </c>
      <c r="D265" s="33" t="s">
        <v>26</v>
      </c>
      <c r="E265" s="33">
        <v>412</v>
      </c>
      <c r="F265" s="33">
        <f t="shared" si="48"/>
        <v>453.20000000000005</v>
      </c>
      <c r="G265" s="61">
        <f t="shared" si="53"/>
        <v>32060</v>
      </c>
      <c r="H265" s="62">
        <f t="shared" si="49"/>
        <v>13208720</v>
      </c>
      <c r="I265" s="62">
        <f t="shared" si="50"/>
        <v>15190028</v>
      </c>
      <c r="J265" s="63">
        <f t="shared" si="51"/>
        <v>38000</v>
      </c>
      <c r="K265" s="62">
        <f t="shared" si="52"/>
        <v>1359600.0000000002</v>
      </c>
      <c r="L265"/>
    </row>
    <row r="266" spans="1:12" s="1" customFormat="1" x14ac:dyDescent="0.25">
      <c r="A266" s="32">
        <v>265</v>
      </c>
      <c r="B266" s="35">
        <v>3404</v>
      </c>
      <c r="C266" s="36">
        <v>34</v>
      </c>
      <c r="D266" s="37" t="s">
        <v>25</v>
      </c>
      <c r="E266" s="33">
        <v>628</v>
      </c>
      <c r="F266" s="33">
        <f t="shared" si="48"/>
        <v>690.80000000000007</v>
      </c>
      <c r="G266" s="61">
        <f t="shared" si="53"/>
        <v>32060</v>
      </c>
      <c r="H266" s="62">
        <f t="shared" si="49"/>
        <v>20133680</v>
      </c>
      <c r="I266" s="62">
        <f t="shared" si="50"/>
        <v>23153732</v>
      </c>
      <c r="J266" s="63">
        <f t="shared" si="51"/>
        <v>58000</v>
      </c>
      <c r="K266" s="62">
        <f t="shared" si="52"/>
        <v>2072400.0000000002</v>
      </c>
      <c r="L266"/>
    </row>
    <row r="267" spans="1:12" s="1" customFormat="1" x14ac:dyDescent="0.25">
      <c r="A267" s="32">
        <v>266</v>
      </c>
      <c r="B267" s="35">
        <v>3405</v>
      </c>
      <c r="C267" s="36">
        <v>34</v>
      </c>
      <c r="D267" s="37" t="s">
        <v>25</v>
      </c>
      <c r="E267" s="33">
        <v>628</v>
      </c>
      <c r="F267" s="33">
        <f t="shared" si="48"/>
        <v>690.80000000000007</v>
      </c>
      <c r="G267" s="61">
        <f t="shared" si="53"/>
        <v>32060</v>
      </c>
      <c r="H267" s="62">
        <f t="shared" si="49"/>
        <v>20133680</v>
      </c>
      <c r="I267" s="62">
        <f t="shared" si="50"/>
        <v>23153732</v>
      </c>
      <c r="J267" s="63">
        <f t="shared" si="51"/>
        <v>58000</v>
      </c>
      <c r="K267" s="62">
        <f t="shared" si="52"/>
        <v>2072400.0000000002</v>
      </c>
      <c r="L267"/>
    </row>
    <row r="268" spans="1:12" s="1" customFormat="1" x14ac:dyDescent="0.25">
      <c r="A268" s="32">
        <v>267</v>
      </c>
      <c r="B268" s="35">
        <v>3406</v>
      </c>
      <c r="C268" s="36">
        <v>34</v>
      </c>
      <c r="D268" s="37" t="s">
        <v>26</v>
      </c>
      <c r="E268" s="33">
        <v>412</v>
      </c>
      <c r="F268" s="33">
        <f t="shared" si="48"/>
        <v>453.20000000000005</v>
      </c>
      <c r="G268" s="61">
        <f t="shared" si="53"/>
        <v>32060</v>
      </c>
      <c r="H268" s="62">
        <f t="shared" si="49"/>
        <v>13208720</v>
      </c>
      <c r="I268" s="62">
        <f t="shared" si="50"/>
        <v>15190028</v>
      </c>
      <c r="J268" s="63">
        <f t="shared" si="51"/>
        <v>38000</v>
      </c>
      <c r="K268" s="62">
        <f t="shared" si="52"/>
        <v>1359600.0000000002</v>
      </c>
      <c r="L268"/>
    </row>
    <row r="269" spans="1:12" s="1" customFormat="1" x14ac:dyDescent="0.25">
      <c r="A269" s="32">
        <v>268</v>
      </c>
      <c r="B269" s="35">
        <v>3407</v>
      </c>
      <c r="C269" s="36">
        <v>34</v>
      </c>
      <c r="D269" s="37" t="s">
        <v>26</v>
      </c>
      <c r="E269" s="33">
        <v>412</v>
      </c>
      <c r="F269" s="33">
        <f t="shared" si="48"/>
        <v>453.20000000000005</v>
      </c>
      <c r="G269" s="61">
        <f t="shared" si="53"/>
        <v>32060</v>
      </c>
      <c r="H269" s="62">
        <f t="shared" si="49"/>
        <v>13208720</v>
      </c>
      <c r="I269" s="62">
        <f t="shared" si="50"/>
        <v>15190028</v>
      </c>
      <c r="J269" s="63">
        <f t="shared" si="51"/>
        <v>38000</v>
      </c>
      <c r="K269" s="62">
        <f t="shared" si="52"/>
        <v>1359600.0000000002</v>
      </c>
      <c r="L269"/>
    </row>
    <row r="270" spans="1:12" s="1" customFormat="1" x14ac:dyDescent="0.25">
      <c r="A270" s="32">
        <v>269</v>
      </c>
      <c r="B270" s="35">
        <v>3408</v>
      </c>
      <c r="C270" s="36">
        <v>34</v>
      </c>
      <c r="D270" s="37" t="s">
        <v>25</v>
      </c>
      <c r="E270" s="33">
        <v>628</v>
      </c>
      <c r="F270" s="33">
        <f t="shared" si="48"/>
        <v>690.80000000000007</v>
      </c>
      <c r="G270" s="61">
        <f t="shared" si="53"/>
        <v>32060</v>
      </c>
      <c r="H270" s="62">
        <f t="shared" si="49"/>
        <v>20133680</v>
      </c>
      <c r="I270" s="62">
        <f t="shared" si="50"/>
        <v>23153732</v>
      </c>
      <c r="J270" s="63">
        <f t="shared" si="51"/>
        <v>58000</v>
      </c>
      <c r="K270" s="62">
        <f t="shared" si="52"/>
        <v>2072400.0000000002</v>
      </c>
      <c r="L270"/>
    </row>
    <row r="271" spans="1:12" s="1" customFormat="1" x14ac:dyDescent="0.25">
      <c r="A271" s="32">
        <v>270</v>
      </c>
      <c r="B271" s="35">
        <v>3409</v>
      </c>
      <c r="C271" s="36">
        <v>34</v>
      </c>
      <c r="D271" s="37" t="s">
        <v>25</v>
      </c>
      <c r="E271" s="33">
        <v>628</v>
      </c>
      <c r="F271" s="33">
        <f t="shared" si="48"/>
        <v>690.80000000000007</v>
      </c>
      <c r="G271" s="61">
        <f t="shared" si="53"/>
        <v>32060</v>
      </c>
      <c r="H271" s="62">
        <f t="shared" si="49"/>
        <v>20133680</v>
      </c>
      <c r="I271" s="62">
        <f t="shared" si="50"/>
        <v>23153732</v>
      </c>
      <c r="J271" s="63">
        <f t="shared" si="51"/>
        <v>58000</v>
      </c>
      <c r="K271" s="62">
        <f t="shared" si="52"/>
        <v>2072400.0000000002</v>
      </c>
      <c r="L271"/>
    </row>
    <row r="272" spans="1:12" s="1" customFormat="1" x14ac:dyDescent="0.25">
      <c r="A272" s="32">
        <v>271</v>
      </c>
      <c r="B272" s="35">
        <v>3410</v>
      </c>
      <c r="C272" s="36">
        <v>34</v>
      </c>
      <c r="D272" s="37" t="s">
        <v>26</v>
      </c>
      <c r="E272" s="33">
        <v>412</v>
      </c>
      <c r="F272" s="33">
        <f t="shared" si="48"/>
        <v>453.20000000000005</v>
      </c>
      <c r="G272" s="61">
        <f t="shared" si="53"/>
        <v>32060</v>
      </c>
      <c r="H272" s="62">
        <f t="shared" si="49"/>
        <v>13208720</v>
      </c>
      <c r="I272" s="62">
        <f t="shared" si="50"/>
        <v>15190028</v>
      </c>
      <c r="J272" s="63">
        <f t="shared" si="51"/>
        <v>38000</v>
      </c>
      <c r="K272" s="62">
        <f t="shared" si="52"/>
        <v>1359600.0000000002</v>
      </c>
      <c r="L272"/>
    </row>
    <row r="273" spans="1:12" s="1" customFormat="1" x14ac:dyDescent="0.25">
      <c r="A273" s="32">
        <v>272</v>
      </c>
      <c r="B273" s="35">
        <v>3501</v>
      </c>
      <c r="C273" s="36">
        <v>35</v>
      </c>
      <c r="D273" s="37" t="s">
        <v>24</v>
      </c>
      <c r="E273" s="33">
        <v>821</v>
      </c>
      <c r="F273" s="33">
        <f t="shared" si="48"/>
        <v>903.1</v>
      </c>
      <c r="G273" s="61">
        <f>G272+80</f>
        <v>32140</v>
      </c>
      <c r="H273" s="62">
        <f t="shared" si="49"/>
        <v>26386940</v>
      </c>
      <c r="I273" s="62">
        <f t="shared" si="50"/>
        <v>30344981</v>
      </c>
      <c r="J273" s="63">
        <f t="shared" si="51"/>
        <v>76000</v>
      </c>
      <c r="K273" s="62">
        <f t="shared" si="52"/>
        <v>2709300</v>
      </c>
      <c r="L273"/>
    </row>
    <row r="274" spans="1:12" s="1" customFormat="1" x14ac:dyDescent="0.25">
      <c r="A274" s="32">
        <v>273</v>
      </c>
      <c r="B274" s="35">
        <v>3502</v>
      </c>
      <c r="C274" s="36">
        <v>35</v>
      </c>
      <c r="D274" s="37" t="s">
        <v>24</v>
      </c>
      <c r="E274" s="33">
        <v>821</v>
      </c>
      <c r="F274" s="33">
        <f t="shared" si="48"/>
        <v>903.1</v>
      </c>
      <c r="G274" s="61">
        <f t="shared" ref="G274:G282" si="54">G273</f>
        <v>32140</v>
      </c>
      <c r="H274" s="62">
        <f t="shared" si="49"/>
        <v>26386940</v>
      </c>
      <c r="I274" s="62">
        <f t="shared" si="50"/>
        <v>30344981</v>
      </c>
      <c r="J274" s="63">
        <f t="shared" si="51"/>
        <v>76000</v>
      </c>
      <c r="K274" s="62">
        <f t="shared" si="52"/>
        <v>2709300</v>
      </c>
      <c r="L274"/>
    </row>
    <row r="275" spans="1:12" s="1" customFormat="1" x14ac:dyDescent="0.25">
      <c r="A275" s="32">
        <v>274</v>
      </c>
      <c r="B275" s="35">
        <v>3503</v>
      </c>
      <c r="C275" s="36">
        <v>35</v>
      </c>
      <c r="D275" s="33" t="s">
        <v>26</v>
      </c>
      <c r="E275" s="33">
        <v>412</v>
      </c>
      <c r="F275" s="33">
        <f t="shared" si="48"/>
        <v>453.20000000000005</v>
      </c>
      <c r="G275" s="61">
        <f t="shared" si="54"/>
        <v>32140</v>
      </c>
      <c r="H275" s="62">
        <f t="shared" si="49"/>
        <v>13241680</v>
      </c>
      <c r="I275" s="62">
        <f t="shared" si="50"/>
        <v>15227932</v>
      </c>
      <c r="J275" s="63">
        <f t="shared" si="51"/>
        <v>38000</v>
      </c>
      <c r="K275" s="62">
        <f t="shared" si="52"/>
        <v>1359600.0000000002</v>
      </c>
      <c r="L275"/>
    </row>
    <row r="276" spans="1:12" s="1" customFormat="1" x14ac:dyDescent="0.25">
      <c r="A276" s="32">
        <v>275</v>
      </c>
      <c r="B276" s="35">
        <v>3504</v>
      </c>
      <c r="C276" s="36">
        <v>35</v>
      </c>
      <c r="D276" s="37" t="s">
        <v>25</v>
      </c>
      <c r="E276" s="33">
        <v>628</v>
      </c>
      <c r="F276" s="33">
        <f t="shared" si="48"/>
        <v>690.80000000000007</v>
      </c>
      <c r="G276" s="61">
        <f t="shared" si="54"/>
        <v>32140</v>
      </c>
      <c r="H276" s="62">
        <f t="shared" si="49"/>
        <v>20183920</v>
      </c>
      <c r="I276" s="62">
        <f t="shared" si="50"/>
        <v>23211508</v>
      </c>
      <c r="J276" s="63">
        <f t="shared" si="51"/>
        <v>58000</v>
      </c>
      <c r="K276" s="62">
        <f t="shared" si="52"/>
        <v>2072400.0000000002</v>
      </c>
      <c r="L276"/>
    </row>
    <row r="277" spans="1:12" s="1" customFormat="1" x14ac:dyDescent="0.25">
      <c r="A277" s="32">
        <v>276</v>
      </c>
      <c r="B277" s="35">
        <v>3505</v>
      </c>
      <c r="C277" s="36">
        <v>35</v>
      </c>
      <c r="D277" s="37" t="s">
        <v>25</v>
      </c>
      <c r="E277" s="33">
        <v>628</v>
      </c>
      <c r="F277" s="33">
        <f t="shared" si="48"/>
        <v>690.80000000000007</v>
      </c>
      <c r="G277" s="61">
        <f t="shared" si="54"/>
        <v>32140</v>
      </c>
      <c r="H277" s="62">
        <f t="shared" si="49"/>
        <v>20183920</v>
      </c>
      <c r="I277" s="62">
        <f t="shared" si="50"/>
        <v>23211508</v>
      </c>
      <c r="J277" s="63">
        <f t="shared" si="51"/>
        <v>58000</v>
      </c>
      <c r="K277" s="62">
        <f t="shared" si="52"/>
        <v>2072400.0000000002</v>
      </c>
      <c r="L277"/>
    </row>
    <row r="278" spans="1:12" s="1" customFormat="1" x14ac:dyDescent="0.25">
      <c r="A278" s="32">
        <v>277</v>
      </c>
      <c r="B278" s="35">
        <v>3506</v>
      </c>
      <c r="C278" s="36">
        <v>35</v>
      </c>
      <c r="D278" s="37" t="s">
        <v>26</v>
      </c>
      <c r="E278" s="33">
        <v>412</v>
      </c>
      <c r="F278" s="33">
        <f t="shared" si="48"/>
        <v>453.20000000000005</v>
      </c>
      <c r="G278" s="61">
        <f t="shared" si="54"/>
        <v>32140</v>
      </c>
      <c r="H278" s="62">
        <f t="shared" si="49"/>
        <v>13241680</v>
      </c>
      <c r="I278" s="62">
        <f t="shared" si="50"/>
        <v>15227932</v>
      </c>
      <c r="J278" s="63">
        <f t="shared" si="51"/>
        <v>38000</v>
      </c>
      <c r="K278" s="62">
        <f t="shared" si="52"/>
        <v>1359600.0000000002</v>
      </c>
      <c r="L278"/>
    </row>
    <row r="279" spans="1:12" s="1" customFormat="1" x14ac:dyDescent="0.25">
      <c r="A279" s="32">
        <v>278</v>
      </c>
      <c r="B279" s="35">
        <v>3507</v>
      </c>
      <c r="C279" s="36">
        <v>35</v>
      </c>
      <c r="D279" s="37" t="s">
        <v>26</v>
      </c>
      <c r="E279" s="33">
        <v>412</v>
      </c>
      <c r="F279" s="33">
        <f t="shared" si="48"/>
        <v>453.20000000000005</v>
      </c>
      <c r="G279" s="61">
        <f t="shared" si="54"/>
        <v>32140</v>
      </c>
      <c r="H279" s="62">
        <f t="shared" si="49"/>
        <v>13241680</v>
      </c>
      <c r="I279" s="62">
        <f t="shared" si="50"/>
        <v>15227932</v>
      </c>
      <c r="J279" s="63">
        <f t="shared" si="51"/>
        <v>38000</v>
      </c>
      <c r="K279" s="62">
        <f t="shared" si="52"/>
        <v>1359600.0000000002</v>
      </c>
      <c r="L279"/>
    </row>
    <row r="280" spans="1:12" s="1" customFormat="1" x14ac:dyDescent="0.25">
      <c r="A280" s="32">
        <v>279</v>
      </c>
      <c r="B280" s="35">
        <v>3508</v>
      </c>
      <c r="C280" s="36">
        <v>35</v>
      </c>
      <c r="D280" s="37" t="s">
        <v>25</v>
      </c>
      <c r="E280" s="33">
        <v>628</v>
      </c>
      <c r="F280" s="33">
        <f t="shared" si="48"/>
        <v>690.80000000000007</v>
      </c>
      <c r="G280" s="61">
        <f t="shared" si="54"/>
        <v>32140</v>
      </c>
      <c r="H280" s="62">
        <f t="shared" si="49"/>
        <v>20183920</v>
      </c>
      <c r="I280" s="62">
        <f t="shared" si="50"/>
        <v>23211508</v>
      </c>
      <c r="J280" s="63">
        <f t="shared" si="51"/>
        <v>58000</v>
      </c>
      <c r="K280" s="62">
        <f t="shared" si="52"/>
        <v>2072400.0000000002</v>
      </c>
      <c r="L280"/>
    </row>
    <row r="281" spans="1:12" s="1" customFormat="1" x14ac:dyDescent="0.25">
      <c r="A281" s="32">
        <v>280</v>
      </c>
      <c r="B281" s="35">
        <v>3509</v>
      </c>
      <c r="C281" s="36">
        <v>35</v>
      </c>
      <c r="D281" s="37" t="s">
        <v>25</v>
      </c>
      <c r="E281" s="33">
        <v>628</v>
      </c>
      <c r="F281" s="33">
        <f t="shared" si="48"/>
        <v>690.80000000000007</v>
      </c>
      <c r="G281" s="61">
        <f t="shared" si="54"/>
        <v>32140</v>
      </c>
      <c r="H281" s="62">
        <f t="shared" si="49"/>
        <v>20183920</v>
      </c>
      <c r="I281" s="62">
        <f t="shared" si="50"/>
        <v>23211508</v>
      </c>
      <c r="J281" s="63">
        <f t="shared" si="51"/>
        <v>58000</v>
      </c>
      <c r="K281" s="62">
        <f t="shared" si="52"/>
        <v>2072400.0000000002</v>
      </c>
      <c r="L281"/>
    </row>
    <row r="282" spans="1:12" s="1" customFormat="1" x14ac:dyDescent="0.25">
      <c r="A282" s="32">
        <v>281</v>
      </c>
      <c r="B282" s="35">
        <v>3510</v>
      </c>
      <c r="C282" s="36">
        <v>35</v>
      </c>
      <c r="D282" s="37" t="s">
        <v>26</v>
      </c>
      <c r="E282" s="33">
        <v>412</v>
      </c>
      <c r="F282" s="33">
        <f t="shared" si="48"/>
        <v>453.20000000000005</v>
      </c>
      <c r="G282" s="61">
        <f t="shared" si="54"/>
        <v>32140</v>
      </c>
      <c r="H282" s="62">
        <f t="shared" si="49"/>
        <v>13241680</v>
      </c>
      <c r="I282" s="62">
        <f t="shared" si="50"/>
        <v>15227932</v>
      </c>
      <c r="J282" s="63">
        <f t="shared" si="51"/>
        <v>38000</v>
      </c>
      <c r="K282" s="62">
        <f t="shared" si="52"/>
        <v>1359600.0000000002</v>
      </c>
      <c r="L282"/>
    </row>
    <row r="283" spans="1:12" s="1" customFormat="1" x14ac:dyDescent="0.25">
      <c r="A283" s="46" t="s">
        <v>4</v>
      </c>
      <c r="B283" s="47"/>
      <c r="C283" s="47"/>
      <c r="D283" s="48"/>
      <c r="E283" s="30">
        <f t="shared" ref="E283:F283" si="55">SUM(E2:E282)</f>
        <v>162634</v>
      </c>
      <c r="F283" s="30">
        <f t="shared" si="55"/>
        <v>178897.4000000002</v>
      </c>
      <c r="G283" s="64"/>
      <c r="H283" s="65">
        <f>SUM(H2:H282)</f>
        <v>5042334280</v>
      </c>
      <c r="I283" s="65">
        <f>SUM(I2:I282)</f>
        <v>5798684422</v>
      </c>
      <c r="J283" s="66"/>
      <c r="K283" s="67">
        <f>SUM(K2:K282)</f>
        <v>536692200</v>
      </c>
      <c r="L283"/>
    </row>
  </sheetData>
  <mergeCells count="1">
    <mergeCell ref="A283:D28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22E60-8037-4DD4-BBF4-BD04D19544D2}">
  <dimension ref="A1:L236"/>
  <sheetViews>
    <sheetView topLeftCell="A221" zoomScale="205" zoomScaleNormal="205" workbookViewId="0">
      <selection activeCell="H235" sqref="H235"/>
    </sheetView>
  </sheetViews>
  <sheetFormatPr defaultRowHeight="15" x14ac:dyDescent="0.25"/>
  <cols>
    <col min="1" max="1" width="4.7109375" customWidth="1"/>
    <col min="2" max="2" width="6" customWidth="1"/>
    <col min="3" max="3" width="4.5703125" customWidth="1"/>
    <col min="4" max="4" width="6.42578125" customWidth="1"/>
    <col min="5" max="5" width="7.28515625" customWidth="1"/>
    <col min="6" max="6" width="6.140625" customWidth="1"/>
    <col min="7" max="7" width="6.7109375" style="68" customWidth="1"/>
    <col min="8" max="8" width="12" style="69" customWidth="1"/>
    <col min="9" max="9" width="12.140625" style="69" customWidth="1"/>
    <col min="10" max="10" width="7.7109375" style="68" customWidth="1"/>
    <col min="11" max="11" width="10.42578125" style="69" customWidth="1"/>
    <col min="12" max="12" width="10.42578125" bestFit="1" customWidth="1"/>
    <col min="13" max="13" width="10.140625" bestFit="1" customWidth="1"/>
  </cols>
  <sheetData>
    <row r="1" spans="1:12" ht="51.75" customHeight="1" x14ac:dyDescent="0.25">
      <c r="A1" s="21" t="s">
        <v>0</v>
      </c>
      <c r="B1" s="21" t="s">
        <v>8</v>
      </c>
      <c r="C1" s="21" t="s">
        <v>1</v>
      </c>
      <c r="D1" s="21" t="s">
        <v>2</v>
      </c>
      <c r="E1" s="22" t="s">
        <v>42</v>
      </c>
      <c r="F1" s="21" t="s">
        <v>3</v>
      </c>
      <c r="G1" s="58" t="s">
        <v>30</v>
      </c>
      <c r="H1" s="59" t="s">
        <v>31</v>
      </c>
      <c r="I1" s="59" t="s">
        <v>32</v>
      </c>
      <c r="J1" s="58" t="s">
        <v>33</v>
      </c>
      <c r="K1" s="60" t="s">
        <v>9</v>
      </c>
    </row>
    <row r="2" spans="1:12" ht="16.5" customHeight="1" x14ac:dyDescent="0.25">
      <c r="A2" s="32">
        <v>1</v>
      </c>
      <c r="B2" s="32">
        <v>305</v>
      </c>
      <c r="C2" s="32">
        <v>3</v>
      </c>
      <c r="D2" s="33" t="s">
        <v>26</v>
      </c>
      <c r="E2" s="33">
        <v>814</v>
      </c>
      <c r="F2" s="33">
        <f t="shared" ref="F2:F65" si="0">E2*1.1</f>
        <v>895.40000000000009</v>
      </c>
      <c r="G2" s="61">
        <v>29580</v>
      </c>
      <c r="H2" s="62">
        <f t="shared" ref="H2" si="1">E2*G2</f>
        <v>24078120</v>
      </c>
      <c r="I2" s="62">
        <f>ROUND(H2*1.15,0)</f>
        <v>27689838</v>
      </c>
      <c r="J2" s="63">
        <f t="shared" ref="J2" si="2">MROUND((I2*0.03/12),500)</f>
        <v>69000</v>
      </c>
      <c r="K2" s="62">
        <f t="shared" ref="K2" si="3">F2*3000</f>
        <v>2686200.0000000005</v>
      </c>
    </row>
    <row r="3" spans="1:12" ht="16.5" customHeight="1" x14ac:dyDescent="0.25">
      <c r="A3" s="32">
        <v>2</v>
      </c>
      <c r="B3" s="32">
        <v>306</v>
      </c>
      <c r="C3" s="32">
        <v>3</v>
      </c>
      <c r="D3" s="33" t="s">
        <v>25</v>
      </c>
      <c r="E3" s="33">
        <v>405</v>
      </c>
      <c r="F3" s="33">
        <f t="shared" si="0"/>
        <v>445.50000000000006</v>
      </c>
      <c r="G3" s="61">
        <f>G2</f>
        <v>29580</v>
      </c>
      <c r="H3" s="62">
        <f t="shared" ref="H3:H66" si="4">E3*G3</f>
        <v>11979900</v>
      </c>
      <c r="I3" s="62">
        <f t="shared" ref="I3:I66" si="5">ROUND(H3*1.15,0)</f>
        <v>13776885</v>
      </c>
      <c r="J3" s="63">
        <f t="shared" ref="J3:J66" si="6">MROUND((I3*0.03/12),500)</f>
        <v>34500</v>
      </c>
      <c r="K3" s="62">
        <f t="shared" ref="K3:K66" si="7">F3*3000</f>
        <v>1336500.0000000002</v>
      </c>
    </row>
    <row r="4" spans="1:12" ht="16.5" customHeight="1" x14ac:dyDescent="0.25">
      <c r="A4" s="32">
        <v>3</v>
      </c>
      <c r="B4" s="32">
        <v>403</v>
      </c>
      <c r="C4" s="32">
        <v>4</v>
      </c>
      <c r="D4" s="33" t="s">
        <v>25</v>
      </c>
      <c r="E4" s="33">
        <v>626</v>
      </c>
      <c r="F4" s="33">
        <f t="shared" si="0"/>
        <v>688.6</v>
      </c>
      <c r="G4" s="61">
        <f>G3+80</f>
        <v>29660</v>
      </c>
      <c r="H4" s="62">
        <f t="shared" si="4"/>
        <v>18567160</v>
      </c>
      <c r="I4" s="62">
        <f t="shared" si="5"/>
        <v>21352234</v>
      </c>
      <c r="J4" s="63">
        <f t="shared" si="6"/>
        <v>53500</v>
      </c>
      <c r="K4" s="62">
        <f t="shared" si="7"/>
        <v>2065800</v>
      </c>
    </row>
    <row r="5" spans="1:12" ht="16.5" customHeight="1" x14ac:dyDescent="0.25">
      <c r="A5" s="32">
        <v>4</v>
      </c>
      <c r="B5" s="32">
        <v>404</v>
      </c>
      <c r="C5" s="32">
        <v>4</v>
      </c>
      <c r="D5" s="33" t="s">
        <v>26</v>
      </c>
      <c r="E5" s="33">
        <v>814</v>
      </c>
      <c r="F5" s="33">
        <f t="shared" si="0"/>
        <v>895.40000000000009</v>
      </c>
      <c r="G5" s="61">
        <f>G4</f>
        <v>29660</v>
      </c>
      <c r="H5" s="62">
        <f t="shared" si="4"/>
        <v>24143240</v>
      </c>
      <c r="I5" s="62">
        <f t="shared" si="5"/>
        <v>27764726</v>
      </c>
      <c r="J5" s="63">
        <f t="shared" si="6"/>
        <v>69500</v>
      </c>
      <c r="K5" s="62">
        <f t="shared" si="7"/>
        <v>2686200.0000000005</v>
      </c>
    </row>
    <row r="6" spans="1:12" ht="16.5" customHeight="1" x14ac:dyDescent="0.25">
      <c r="A6" s="32">
        <v>5</v>
      </c>
      <c r="B6" s="32">
        <v>405</v>
      </c>
      <c r="C6" s="32">
        <v>4</v>
      </c>
      <c r="D6" s="33" t="s">
        <v>26</v>
      </c>
      <c r="E6" s="33">
        <v>405</v>
      </c>
      <c r="F6" s="33">
        <f t="shared" si="0"/>
        <v>445.50000000000006</v>
      </c>
      <c r="G6" s="61">
        <f>G5</f>
        <v>29660</v>
      </c>
      <c r="H6" s="62">
        <f t="shared" si="4"/>
        <v>12012300</v>
      </c>
      <c r="I6" s="62">
        <f t="shared" si="5"/>
        <v>13814145</v>
      </c>
      <c r="J6" s="63">
        <f t="shared" si="6"/>
        <v>34500</v>
      </c>
      <c r="K6" s="62">
        <f t="shared" si="7"/>
        <v>1336500.0000000002</v>
      </c>
    </row>
    <row r="7" spans="1:12" ht="16.5" customHeight="1" x14ac:dyDescent="0.25">
      <c r="A7" s="32">
        <v>6</v>
      </c>
      <c r="B7" s="32">
        <v>406</v>
      </c>
      <c r="C7" s="32">
        <v>4</v>
      </c>
      <c r="D7" s="33" t="s">
        <v>25</v>
      </c>
      <c r="E7" s="33">
        <v>626</v>
      </c>
      <c r="F7" s="33">
        <f t="shared" si="0"/>
        <v>688.6</v>
      </c>
      <c r="G7" s="61">
        <f>G6</f>
        <v>29660</v>
      </c>
      <c r="H7" s="62">
        <f t="shared" si="4"/>
        <v>18567160</v>
      </c>
      <c r="I7" s="62">
        <f t="shared" si="5"/>
        <v>21352234</v>
      </c>
      <c r="J7" s="63">
        <f t="shared" si="6"/>
        <v>53500</v>
      </c>
      <c r="K7" s="62">
        <f t="shared" si="7"/>
        <v>2065800</v>
      </c>
    </row>
    <row r="8" spans="1:12" ht="16.5" customHeight="1" x14ac:dyDescent="0.25">
      <c r="A8" s="32">
        <v>7</v>
      </c>
      <c r="B8" s="32">
        <v>503</v>
      </c>
      <c r="C8" s="32">
        <v>5</v>
      </c>
      <c r="D8" s="33" t="s">
        <v>25</v>
      </c>
      <c r="E8" s="33">
        <v>814</v>
      </c>
      <c r="F8" s="33">
        <f t="shared" si="0"/>
        <v>895.40000000000009</v>
      </c>
      <c r="G8" s="61">
        <f>G7+80</f>
        <v>29740</v>
      </c>
      <c r="H8" s="62">
        <f t="shared" si="4"/>
        <v>24208360</v>
      </c>
      <c r="I8" s="62">
        <f t="shared" si="5"/>
        <v>27839614</v>
      </c>
      <c r="J8" s="63">
        <f t="shared" si="6"/>
        <v>69500</v>
      </c>
      <c r="K8" s="62">
        <f t="shared" si="7"/>
        <v>2686200.0000000005</v>
      </c>
    </row>
    <row r="9" spans="1:12" ht="16.5" customHeight="1" x14ac:dyDescent="0.25">
      <c r="A9" s="32">
        <v>8</v>
      </c>
      <c r="B9" s="32">
        <v>504</v>
      </c>
      <c r="C9" s="32">
        <v>5</v>
      </c>
      <c r="D9" s="33" t="s">
        <v>26</v>
      </c>
      <c r="E9" s="33">
        <v>405</v>
      </c>
      <c r="F9" s="33">
        <f t="shared" si="0"/>
        <v>445.50000000000006</v>
      </c>
      <c r="G9" s="61">
        <f>G8</f>
        <v>29740</v>
      </c>
      <c r="H9" s="62">
        <f t="shared" si="4"/>
        <v>12044700</v>
      </c>
      <c r="I9" s="62">
        <f t="shared" si="5"/>
        <v>13851405</v>
      </c>
      <c r="J9" s="63">
        <f t="shared" si="6"/>
        <v>34500</v>
      </c>
      <c r="K9" s="62">
        <f t="shared" si="7"/>
        <v>1336500.0000000002</v>
      </c>
    </row>
    <row r="10" spans="1:12" ht="16.5" customHeight="1" x14ac:dyDescent="0.25">
      <c r="A10" s="32">
        <v>9</v>
      </c>
      <c r="B10" s="32">
        <v>505</v>
      </c>
      <c r="C10" s="32">
        <v>5</v>
      </c>
      <c r="D10" s="33" t="s">
        <v>26</v>
      </c>
      <c r="E10" s="33">
        <v>626</v>
      </c>
      <c r="F10" s="33">
        <f t="shared" si="0"/>
        <v>688.6</v>
      </c>
      <c r="G10" s="61">
        <f>G9</f>
        <v>29740</v>
      </c>
      <c r="H10" s="62">
        <f t="shared" si="4"/>
        <v>18617240</v>
      </c>
      <c r="I10" s="62">
        <f t="shared" si="5"/>
        <v>21409826</v>
      </c>
      <c r="J10" s="63">
        <f t="shared" si="6"/>
        <v>53500</v>
      </c>
      <c r="K10" s="62">
        <f t="shared" si="7"/>
        <v>2065800</v>
      </c>
    </row>
    <row r="11" spans="1:12" ht="16.5" customHeight="1" x14ac:dyDescent="0.25">
      <c r="A11" s="32">
        <v>10</v>
      </c>
      <c r="B11" s="32">
        <v>506</v>
      </c>
      <c r="C11" s="32">
        <v>5</v>
      </c>
      <c r="D11" s="33" t="s">
        <v>25</v>
      </c>
      <c r="E11" s="33">
        <v>814</v>
      </c>
      <c r="F11" s="33">
        <f t="shared" si="0"/>
        <v>895.40000000000009</v>
      </c>
      <c r="G11" s="61">
        <f>G10</f>
        <v>29740</v>
      </c>
      <c r="H11" s="62">
        <f t="shared" si="4"/>
        <v>24208360</v>
      </c>
      <c r="I11" s="62">
        <f t="shared" si="5"/>
        <v>27839614</v>
      </c>
      <c r="J11" s="63">
        <f t="shared" si="6"/>
        <v>69500</v>
      </c>
      <c r="K11" s="62">
        <f t="shared" si="7"/>
        <v>2686200.0000000005</v>
      </c>
    </row>
    <row r="12" spans="1:12" ht="16.5" customHeight="1" x14ac:dyDescent="0.25">
      <c r="A12" s="32">
        <v>11</v>
      </c>
      <c r="B12" s="32">
        <v>603</v>
      </c>
      <c r="C12" s="34">
        <v>6</v>
      </c>
      <c r="D12" s="33" t="s">
        <v>25</v>
      </c>
      <c r="E12" s="33">
        <v>405</v>
      </c>
      <c r="F12" s="33">
        <f t="shared" si="0"/>
        <v>445.50000000000006</v>
      </c>
      <c r="G12" s="61">
        <f>G11+80</f>
        <v>29820</v>
      </c>
      <c r="H12" s="62">
        <f t="shared" si="4"/>
        <v>12077100</v>
      </c>
      <c r="I12" s="62">
        <f t="shared" si="5"/>
        <v>13888665</v>
      </c>
      <c r="J12" s="63">
        <f t="shared" si="6"/>
        <v>34500</v>
      </c>
      <c r="K12" s="62">
        <f t="shared" si="7"/>
        <v>1336500.0000000002</v>
      </c>
    </row>
    <row r="13" spans="1:12" s="1" customFormat="1" ht="16.5" customHeight="1" x14ac:dyDescent="0.25">
      <c r="A13" s="32">
        <v>12</v>
      </c>
      <c r="B13" s="32">
        <v>604</v>
      </c>
      <c r="C13" s="34">
        <v>6</v>
      </c>
      <c r="D13" s="33" t="s">
        <v>26</v>
      </c>
      <c r="E13" s="33">
        <v>626</v>
      </c>
      <c r="F13" s="33">
        <f t="shared" si="0"/>
        <v>688.6</v>
      </c>
      <c r="G13" s="61">
        <f>G12</f>
        <v>29820</v>
      </c>
      <c r="H13" s="62">
        <f t="shared" si="4"/>
        <v>18667320</v>
      </c>
      <c r="I13" s="62">
        <f t="shared" si="5"/>
        <v>21467418</v>
      </c>
      <c r="J13" s="63">
        <f t="shared" si="6"/>
        <v>53500</v>
      </c>
      <c r="K13" s="62">
        <f t="shared" si="7"/>
        <v>2065800</v>
      </c>
      <c r="L13"/>
    </row>
    <row r="14" spans="1:12" s="1" customFormat="1" ht="16.5" customHeight="1" x14ac:dyDescent="0.25">
      <c r="A14" s="32">
        <v>13</v>
      </c>
      <c r="B14" s="35">
        <v>605</v>
      </c>
      <c r="C14" s="36">
        <v>6</v>
      </c>
      <c r="D14" s="33" t="s">
        <v>26</v>
      </c>
      <c r="E14" s="33">
        <v>814</v>
      </c>
      <c r="F14" s="33">
        <f t="shared" si="0"/>
        <v>895.40000000000009</v>
      </c>
      <c r="G14" s="61">
        <f>G13</f>
        <v>29820</v>
      </c>
      <c r="H14" s="62">
        <f t="shared" si="4"/>
        <v>24273480</v>
      </c>
      <c r="I14" s="62">
        <f t="shared" si="5"/>
        <v>27914502</v>
      </c>
      <c r="J14" s="63">
        <f t="shared" si="6"/>
        <v>70000</v>
      </c>
      <c r="K14" s="62">
        <f t="shared" si="7"/>
        <v>2686200.0000000005</v>
      </c>
      <c r="L14"/>
    </row>
    <row r="15" spans="1:12" s="1" customFormat="1" ht="16.5" customHeight="1" x14ac:dyDescent="0.25">
      <c r="A15" s="32">
        <v>14</v>
      </c>
      <c r="B15" s="32">
        <v>606</v>
      </c>
      <c r="C15" s="36">
        <v>6</v>
      </c>
      <c r="D15" s="33" t="s">
        <v>25</v>
      </c>
      <c r="E15" s="33">
        <v>405</v>
      </c>
      <c r="F15" s="33">
        <f t="shared" si="0"/>
        <v>445.50000000000006</v>
      </c>
      <c r="G15" s="61">
        <f>G14</f>
        <v>29820</v>
      </c>
      <c r="H15" s="62">
        <f t="shared" si="4"/>
        <v>12077100</v>
      </c>
      <c r="I15" s="62">
        <f t="shared" si="5"/>
        <v>13888665</v>
      </c>
      <c r="J15" s="63">
        <f t="shared" si="6"/>
        <v>34500</v>
      </c>
      <c r="K15" s="62">
        <f t="shared" si="7"/>
        <v>1336500.0000000002</v>
      </c>
      <c r="L15"/>
    </row>
    <row r="16" spans="1:12" s="1" customFormat="1" ht="16.5" customHeight="1" x14ac:dyDescent="0.25">
      <c r="A16" s="32">
        <v>15</v>
      </c>
      <c r="B16" s="35">
        <v>703</v>
      </c>
      <c r="C16" s="36">
        <v>7</v>
      </c>
      <c r="D16" s="33" t="s">
        <v>25</v>
      </c>
      <c r="E16" s="33">
        <v>626</v>
      </c>
      <c r="F16" s="33">
        <f t="shared" si="0"/>
        <v>688.6</v>
      </c>
      <c r="G16" s="61">
        <f>G15+80</f>
        <v>29900</v>
      </c>
      <c r="H16" s="62">
        <f t="shared" si="4"/>
        <v>18717400</v>
      </c>
      <c r="I16" s="62">
        <f t="shared" si="5"/>
        <v>21525010</v>
      </c>
      <c r="J16" s="63">
        <f t="shared" si="6"/>
        <v>54000</v>
      </c>
      <c r="K16" s="62">
        <f t="shared" si="7"/>
        <v>2065800</v>
      </c>
      <c r="L16"/>
    </row>
    <row r="17" spans="1:12" s="1" customFormat="1" ht="16.5" customHeight="1" x14ac:dyDescent="0.25">
      <c r="A17" s="32">
        <v>16</v>
      </c>
      <c r="B17" s="35">
        <v>704</v>
      </c>
      <c r="C17" s="36">
        <v>7</v>
      </c>
      <c r="D17" s="33" t="s">
        <v>26</v>
      </c>
      <c r="E17" s="33">
        <v>814</v>
      </c>
      <c r="F17" s="33">
        <f t="shared" si="0"/>
        <v>895.40000000000009</v>
      </c>
      <c r="G17" s="61">
        <f>G16</f>
        <v>29900</v>
      </c>
      <c r="H17" s="62">
        <f t="shared" si="4"/>
        <v>24338600</v>
      </c>
      <c r="I17" s="62">
        <f t="shared" si="5"/>
        <v>27989390</v>
      </c>
      <c r="J17" s="63">
        <f t="shared" si="6"/>
        <v>70000</v>
      </c>
      <c r="K17" s="62">
        <f t="shared" si="7"/>
        <v>2686200.0000000005</v>
      </c>
      <c r="L17"/>
    </row>
    <row r="18" spans="1:12" s="1" customFormat="1" ht="16.5" customHeight="1" x14ac:dyDescent="0.25">
      <c r="A18" s="32">
        <v>17</v>
      </c>
      <c r="B18" s="35">
        <v>705</v>
      </c>
      <c r="C18" s="36">
        <v>7</v>
      </c>
      <c r="D18" s="33" t="s">
        <v>26</v>
      </c>
      <c r="E18" s="33">
        <v>405</v>
      </c>
      <c r="F18" s="33">
        <f t="shared" si="0"/>
        <v>445.50000000000006</v>
      </c>
      <c r="G18" s="61">
        <f>G17</f>
        <v>29900</v>
      </c>
      <c r="H18" s="62">
        <f t="shared" si="4"/>
        <v>12109500</v>
      </c>
      <c r="I18" s="62">
        <f t="shared" si="5"/>
        <v>13925925</v>
      </c>
      <c r="J18" s="63">
        <f t="shared" si="6"/>
        <v>35000</v>
      </c>
      <c r="K18" s="62">
        <f t="shared" si="7"/>
        <v>1336500.0000000002</v>
      </c>
      <c r="L18"/>
    </row>
    <row r="19" spans="1:12" s="1" customFormat="1" ht="16.5" customHeight="1" x14ac:dyDescent="0.25">
      <c r="A19" s="32">
        <v>18</v>
      </c>
      <c r="B19" s="35">
        <v>706</v>
      </c>
      <c r="C19" s="36">
        <v>7</v>
      </c>
      <c r="D19" s="33" t="s">
        <v>25</v>
      </c>
      <c r="E19" s="33">
        <v>626</v>
      </c>
      <c r="F19" s="33">
        <f t="shared" si="0"/>
        <v>688.6</v>
      </c>
      <c r="G19" s="61">
        <f>G18</f>
        <v>29900</v>
      </c>
      <c r="H19" s="62">
        <f t="shared" si="4"/>
        <v>18717400</v>
      </c>
      <c r="I19" s="62">
        <f t="shared" si="5"/>
        <v>21525010</v>
      </c>
      <c r="J19" s="63">
        <f t="shared" si="6"/>
        <v>54000</v>
      </c>
      <c r="K19" s="62">
        <f t="shared" si="7"/>
        <v>2065800</v>
      </c>
      <c r="L19"/>
    </row>
    <row r="20" spans="1:12" s="1" customFormat="1" ht="16.5" customHeight="1" x14ac:dyDescent="0.25">
      <c r="A20" s="32">
        <v>19</v>
      </c>
      <c r="B20" s="35">
        <v>803</v>
      </c>
      <c r="C20" s="36">
        <v>8</v>
      </c>
      <c r="D20" s="33" t="s">
        <v>25</v>
      </c>
      <c r="E20" s="33">
        <v>626</v>
      </c>
      <c r="F20" s="33">
        <f t="shared" si="0"/>
        <v>688.6</v>
      </c>
      <c r="G20" s="61">
        <f>G19+80</f>
        <v>29980</v>
      </c>
      <c r="H20" s="62">
        <f t="shared" si="4"/>
        <v>18767480</v>
      </c>
      <c r="I20" s="62">
        <f t="shared" si="5"/>
        <v>21582602</v>
      </c>
      <c r="J20" s="63">
        <f t="shared" si="6"/>
        <v>54000</v>
      </c>
      <c r="K20" s="62">
        <f t="shared" si="7"/>
        <v>2065800</v>
      </c>
      <c r="L20"/>
    </row>
    <row r="21" spans="1:12" s="1" customFormat="1" ht="16.5" customHeight="1" x14ac:dyDescent="0.25">
      <c r="A21" s="32">
        <v>20</v>
      </c>
      <c r="B21" s="35">
        <v>804</v>
      </c>
      <c r="C21" s="36">
        <v>8</v>
      </c>
      <c r="D21" s="37" t="s">
        <v>26</v>
      </c>
      <c r="E21" s="33">
        <v>405</v>
      </c>
      <c r="F21" s="33">
        <f t="shared" si="0"/>
        <v>445.50000000000006</v>
      </c>
      <c r="G21" s="61">
        <f>G20</f>
        <v>29980</v>
      </c>
      <c r="H21" s="62">
        <f t="shared" si="4"/>
        <v>12141900</v>
      </c>
      <c r="I21" s="62">
        <f t="shared" si="5"/>
        <v>13963185</v>
      </c>
      <c r="J21" s="63">
        <f t="shared" si="6"/>
        <v>35000</v>
      </c>
      <c r="K21" s="62">
        <f t="shared" si="7"/>
        <v>1336500.0000000002</v>
      </c>
      <c r="L21"/>
    </row>
    <row r="22" spans="1:12" s="1" customFormat="1" ht="16.5" customHeight="1" x14ac:dyDescent="0.25">
      <c r="A22" s="32">
        <v>21</v>
      </c>
      <c r="B22" s="35">
        <v>805</v>
      </c>
      <c r="C22" s="36">
        <v>8</v>
      </c>
      <c r="D22" s="33" t="s">
        <v>26</v>
      </c>
      <c r="E22" s="33">
        <v>814</v>
      </c>
      <c r="F22" s="33">
        <f t="shared" si="0"/>
        <v>895.40000000000009</v>
      </c>
      <c r="G22" s="61">
        <f>G21</f>
        <v>29980</v>
      </c>
      <c r="H22" s="62">
        <f t="shared" si="4"/>
        <v>24403720</v>
      </c>
      <c r="I22" s="62">
        <f t="shared" si="5"/>
        <v>28064278</v>
      </c>
      <c r="J22" s="63">
        <f t="shared" si="6"/>
        <v>70000</v>
      </c>
      <c r="K22" s="62">
        <f t="shared" si="7"/>
        <v>2686200.0000000005</v>
      </c>
      <c r="L22"/>
    </row>
    <row r="23" spans="1:12" s="1" customFormat="1" ht="16.5" customHeight="1" x14ac:dyDescent="0.25">
      <c r="A23" s="32">
        <v>22</v>
      </c>
      <c r="B23" s="35">
        <v>806</v>
      </c>
      <c r="C23" s="36">
        <v>8</v>
      </c>
      <c r="D23" s="33" t="s">
        <v>25</v>
      </c>
      <c r="E23" s="33">
        <v>814</v>
      </c>
      <c r="F23" s="33">
        <f t="shared" si="0"/>
        <v>895.40000000000009</v>
      </c>
      <c r="G23" s="61">
        <f>G22</f>
        <v>29980</v>
      </c>
      <c r="H23" s="62">
        <f t="shared" si="4"/>
        <v>24403720</v>
      </c>
      <c r="I23" s="62">
        <f t="shared" si="5"/>
        <v>28064278</v>
      </c>
      <c r="J23" s="63">
        <f t="shared" si="6"/>
        <v>70000</v>
      </c>
      <c r="K23" s="62">
        <f t="shared" si="7"/>
        <v>2686200.0000000005</v>
      </c>
      <c r="L23"/>
    </row>
    <row r="24" spans="1:12" s="1" customFormat="1" ht="16.5" customHeight="1" x14ac:dyDescent="0.25">
      <c r="A24" s="32">
        <v>23</v>
      </c>
      <c r="B24" s="35">
        <v>807</v>
      </c>
      <c r="C24" s="36">
        <v>8</v>
      </c>
      <c r="D24" s="37" t="s">
        <v>25</v>
      </c>
      <c r="E24" s="33">
        <v>405</v>
      </c>
      <c r="F24" s="33">
        <f t="shared" si="0"/>
        <v>445.50000000000006</v>
      </c>
      <c r="G24" s="61">
        <f>G23</f>
        <v>29980</v>
      </c>
      <c r="H24" s="62">
        <f t="shared" si="4"/>
        <v>12141900</v>
      </c>
      <c r="I24" s="62">
        <f t="shared" si="5"/>
        <v>13963185</v>
      </c>
      <c r="J24" s="63">
        <f t="shared" si="6"/>
        <v>35000</v>
      </c>
      <c r="K24" s="62">
        <f t="shared" si="7"/>
        <v>1336500.0000000002</v>
      </c>
      <c r="L24"/>
    </row>
    <row r="25" spans="1:12" s="1" customFormat="1" ht="16.5" customHeight="1" x14ac:dyDescent="0.25">
      <c r="A25" s="32">
        <v>24</v>
      </c>
      <c r="B25" s="35">
        <v>808</v>
      </c>
      <c r="C25" s="36">
        <v>8</v>
      </c>
      <c r="D25" s="33" t="s">
        <v>26</v>
      </c>
      <c r="E25" s="33">
        <v>626</v>
      </c>
      <c r="F25" s="33">
        <f t="shared" si="0"/>
        <v>688.6</v>
      </c>
      <c r="G25" s="61">
        <f>G24</f>
        <v>29980</v>
      </c>
      <c r="H25" s="62">
        <f t="shared" si="4"/>
        <v>18767480</v>
      </c>
      <c r="I25" s="62">
        <f t="shared" si="5"/>
        <v>21582602</v>
      </c>
      <c r="J25" s="63">
        <f t="shared" si="6"/>
        <v>54000</v>
      </c>
      <c r="K25" s="62">
        <f t="shared" si="7"/>
        <v>2065800</v>
      </c>
      <c r="L25"/>
    </row>
    <row r="26" spans="1:12" s="1" customFormat="1" ht="16.5" customHeight="1" x14ac:dyDescent="0.25">
      <c r="A26" s="32">
        <v>25</v>
      </c>
      <c r="B26" s="35">
        <v>901</v>
      </c>
      <c r="C26" s="36">
        <v>9</v>
      </c>
      <c r="D26" s="33" t="s">
        <v>26</v>
      </c>
      <c r="E26" s="33">
        <v>626</v>
      </c>
      <c r="F26" s="33">
        <f t="shared" si="0"/>
        <v>688.6</v>
      </c>
      <c r="G26" s="61">
        <f>G25+80</f>
        <v>30060</v>
      </c>
      <c r="H26" s="62">
        <f t="shared" si="4"/>
        <v>18817560</v>
      </c>
      <c r="I26" s="62">
        <f t="shared" si="5"/>
        <v>21640194</v>
      </c>
      <c r="J26" s="63">
        <f t="shared" si="6"/>
        <v>54000</v>
      </c>
      <c r="K26" s="62">
        <f t="shared" si="7"/>
        <v>2065800</v>
      </c>
      <c r="L26"/>
    </row>
    <row r="27" spans="1:12" s="1" customFormat="1" ht="16.5" customHeight="1" x14ac:dyDescent="0.25">
      <c r="A27" s="32">
        <v>26</v>
      </c>
      <c r="B27" s="35">
        <v>902</v>
      </c>
      <c r="C27" s="36">
        <v>9</v>
      </c>
      <c r="D27" s="37" t="s">
        <v>25</v>
      </c>
      <c r="E27" s="33">
        <v>405</v>
      </c>
      <c r="F27" s="33">
        <f t="shared" si="0"/>
        <v>445.50000000000006</v>
      </c>
      <c r="G27" s="61">
        <f t="shared" ref="G27:G33" si="8">G26</f>
        <v>30060</v>
      </c>
      <c r="H27" s="62">
        <f t="shared" si="4"/>
        <v>12174300</v>
      </c>
      <c r="I27" s="62">
        <f t="shared" si="5"/>
        <v>14000445</v>
      </c>
      <c r="J27" s="63">
        <f t="shared" si="6"/>
        <v>35000</v>
      </c>
      <c r="K27" s="62">
        <f t="shared" si="7"/>
        <v>1336500.0000000002</v>
      </c>
      <c r="L27"/>
    </row>
    <row r="28" spans="1:12" s="1" customFormat="1" ht="16.5" customHeight="1" x14ac:dyDescent="0.25">
      <c r="A28" s="32">
        <v>27</v>
      </c>
      <c r="B28" s="35">
        <v>903</v>
      </c>
      <c r="C28" s="36">
        <v>9</v>
      </c>
      <c r="D28" s="33" t="s">
        <v>25</v>
      </c>
      <c r="E28" s="33">
        <v>405</v>
      </c>
      <c r="F28" s="33">
        <f t="shared" si="0"/>
        <v>445.50000000000006</v>
      </c>
      <c r="G28" s="61">
        <f t="shared" si="8"/>
        <v>30060</v>
      </c>
      <c r="H28" s="62">
        <f t="shared" si="4"/>
        <v>12174300</v>
      </c>
      <c r="I28" s="62">
        <f t="shared" si="5"/>
        <v>14000445</v>
      </c>
      <c r="J28" s="63">
        <f t="shared" si="6"/>
        <v>35000</v>
      </c>
      <c r="K28" s="62">
        <f t="shared" si="7"/>
        <v>1336500.0000000002</v>
      </c>
      <c r="L28"/>
    </row>
    <row r="29" spans="1:12" s="1" customFormat="1" ht="16.5" customHeight="1" x14ac:dyDescent="0.25">
      <c r="A29" s="32">
        <v>28</v>
      </c>
      <c r="B29" s="35">
        <v>904</v>
      </c>
      <c r="C29" s="36">
        <v>9</v>
      </c>
      <c r="D29" s="33" t="s">
        <v>26</v>
      </c>
      <c r="E29" s="33">
        <v>626</v>
      </c>
      <c r="F29" s="33">
        <f t="shared" si="0"/>
        <v>688.6</v>
      </c>
      <c r="G29" s="61">
        <f t="shared" si="8"/>
        <v>30060</v>
      </c>
      <c r="H29" s="62">
        <f t="shared" si="4"/>
        <v>18817560</v>
      </c>
      <c r="I29" s="62">
        <f t="shared" si="5"/>
        <v>21640194</v>
      </c>
      <c r="J29" s="63">
        <f t="shared" si="6"/>
        <v>54000</v>
      </c>
      <c r="K29" s="62">
        <f t="shared" si="7"/>
        <v>2065800</v>
      </c>
      <c r="L29"/>
    </row>
    <row r="30" spans="1:12" s="1" customFormat="1" ht="16.5" customHeight="1" x14ac:dyDescent="0.25">
      <c r="A30" s="32">
        <v>29</v>
      </c>
      <c r="B30" s="35">
        <v>905</v>
      </c>
      <c r="C30" s="36">
        <v>9</v>
      </c>
      <c r="D30" s="33" t="s">
        <v>26</v>
      </c>
      <c r="E30" s="33">
        <v>626</v>
      </c>
      <c r="F30" s="33">
        <f t="shared" si="0"/>
        <v>688.6</v>
      </c>
      <c r="G30" s="61">
        <f t="shared" si="8"/>
        <v>30060</v>
      </c>
      <c r="H30" s="62">
        <f t="shared" si="4"/>
        <v>18817560</v>
      </c>
      <c r="I30" s="62">
        <f t="shared" si="5"/>
        <v>21640194</v>
      </c>
      <c r="J30" s="63">
        <f t="shared" si="6"/>
        <v>54000</v>
      </c>
      <c r="K30" s="62">
        <f t="shared" si="7"/>
        <v>2065800</v>
      </c>
      <c r="L30"/>
    </row>
    <row r="31" spans="1:12" s="1" customFormat="1" ht="16.5" customHeight="1" x14ac:dyDescent="0.25">
      <c r="A31" s="32">
        <v>30</v>
      </c>
      <c r="B31" s="35">
        <v>906</v>
      </c>
      <c r="C31" s="36">
        <v>9</v>
      </c>
      <c r="D31" s="33" t="s">
        <v>25</v>
      </c>
      <c r="E31" s="33">
        <v>405</v>
      </c>
      <c r="F31" s="33">
        <f t="shared" si="0"/>
        <v>445.50000000000006</v>
      </c>
      <c r="G31" s="61">
        <f t="shared" si="8"/>
        <v>30060</v>
      </c>
      <c r="H31" s="62">
        <f t="shared" si="4"/>
        <v>12174300</v>
      </c>
      <c r="I31" s="62">
        <f t="shared" si="5"/>
        <v>14000445</v>
      </c>
      <c r="J31" s="63">
        <f t="shared" si="6"/>
        <v>35000</v>
      </c>
      <c r="K31" s="62">
        <f t="shared" si="7"/>
        <v>1336500.0000000002</v>
      </c>
      <c r="L31"/>
    </row>
    <row r="32" spans="1:12" s="1" customFormat="1" ht="16.5" customHeight="1" x14ac:dyDescent="0.25">
      <c r="A32" s="32">
        <v>31</v>
      </c>
      <c r="B32" s="35">
        <v>907</v>
      </c>
      <c r="C32" s="36">
        <v>9</v>
      </c>
      <c r="D32" s="33" t="s">
        <v>25</v>
      </c>
      <c r="E32" s="33">
        <v>814</v>
      </c>
      <c r="F32" s="33">
        <f t="shared" si="0"/>
        <v>895.40000000000009</v>
      </c>
      <c r="G32" s="61">
        <f t="shared" si="8"/>
        <v>30060</v>
      </c>
      <c r="H32" s="62">
        <f t="shared" si="4"/>
        <v>24468840</v>
      </c>
      <c r="I32" s="62">
        <f t="shared" si="5"/>
        <v>28139166</v>
      </c>
      <c r="J32" s="63">
        <f t="shared" si="6"/>
        <v>70500</v>
      </c>
      <c r="K32" s="62">
        <f t="shared" si="7"/>
        <v>2686200.0000000005</v>
      </c>
      <c r="L32"/>
    </row>
    <row r="33" spans="1:12" s="1" customFormat="1" ht="16.5" customHeight="1" x14ac:dyDescent="0.25">
      <c r="A33" s="32">
        <v>32</v>
      </c>
      <c r="B33" s="35">
        <v>908</v>
      </c>
      <c r="C33" s="36">
        <v>9</v>
      </c>
      <c r="D33" s="33" t="s">
        <v>26</v>
      </c>
      <c r="E33" s="33">
        <v>814</v>
      </c>
      <c r="F33" s="33">
        <f t="shared" si="0"/>
        <v>895.40000000000009</v>
      </c>
      <c r="G33" s="61">
        <f t="shared" si="8"/>
        <v>30060</v>
      </c>
      <c r="H33" s="62">
        <f t="shared" si="4"/>
        <v>24468840</v>
      </c>
      <c r="I33" s="62">
        <f t="shared" si="5"/>
        <v>28139166</v>
      </c>
      <c r="J33" s="63">
        <f t="shared" si="6"/>
        <v>70500</v>
      </c>
      <c r="K33" s="62">
        <f t="shared" si="7"/>
        <v>2686200.0000000005</v>
      </c>
      <c r="L33"/>
    </row>
    <row r="34" spans="1:12" s="1" customFormat="1" ht="16.5" customHeight="1" x14ac:dyDescent="0.25">
      <c r="A34" s="32">
        <v>33</v>
      </c>
      <c r="B34" s="35">
        <v>1001</v>
      </c>
      <c r="C34" s="36">
        <v>10</v>
      </c>
      <c r="D34" s="33" t="s">
        <v>26</v>
      </c>
      <c r="E34" s="33">
        <v>405</v>
      </c>
      <c r="F34" s="33">
        <f t="shared" si="0"/>
        <v>445.50000000000006</v>
      </c>
      <c r="G34" s="61">
        <f>G33+80</f>
        <v>30140</v>
      </c>
      <c r="H34" s="62">
        <f t="shared" si="4"/>
        <v>12206700</v>
      </c>
      <c r="I34" s="62">
        <f t="shared" si="5"/>
        <v>14037705</v>
      </c>
      <c r="J34" s="63">
        <f t="shared" si="6"/>
        <v>35000</v>
      </c>
      <c r="K34" s="62">
        <f t="shared" si="7"/>
        <v>1336500.0000000002</v>
      </c>
      <c r="L34"/>
    </row>
    <row r="35" spans="1:12" s="1" customFormat="1" ht="16.5" customHeight="1" x14ac:dyDescent="0.25">
      <c r="A35" s="32">
        <v>34</v>
      </c>
      <c r="B35" s="35">
        <v>1002</v>
      </c>
      <c r="C35" s="36">
        <v>10</v>
      </c>
      <c r="D35" s="33" t="s">
        <v>25</v>
      </c>
      <c r="E35" s="33">
        <v>626</v>
      </c>
      <c r="F35" s="33">
        <f t="shared" si="0"/>
        <v>688.6</v>
      </c>
      <c r="G35" s="61">
        <f t="shared" ref="G35:G41" si="9">G34</f>
        <v>30140</v>
      </c>
      <c r="H35" s="62">
        <f t="shared" si="4"/>
        <v>18867640</v>
      </c>
      <c r="I35" s="62">
        <f t="shared" si="5"/>
        <v>21697786</v>
      </c>
      <c r="J35" s="63">
        <f t="shared" si="6"/>
        <v>54000</v>
      </c>
      <c r="K35" s="62">
        <f t="shared" si="7"/>
        <v>2065800</v>
      </c>
      <c r="L35"/>
    </row>
    <row r="36" spans="1:12" s="1" customFormat="1" ht="16.5" customHeight="1" x14ac:dyDescent="0.25">
      <c r="A36" s="32">
        <v>35</v>
      </c>
      <c r="B36" s="35">
        <v>1003</v>
      </c>
      <c r="C36" s="36">
        <v>10</v>
      </c>
      <c r="D36" s="33" t="s">
        <v>25</v>
      </c>
      <c r="E36" s="33">
        <v>626</v>
      </c>
      <c r="F36" s="33">
        <f t="shared" si="0"/>
        <v>688.6</v>
      </c>
      <c r="G36" s="61">
        <f t="shared" si="9"/>
        <v>30140</v>
      </c>
      <c r="H36" s="62">
        <f t="shared" si="4"/>
        <v>18867640</v>
      </c>
      <c r="I36" s="62">
        <f t="shared" si="5"/>
        <v>21697786</v>
      </c>
      <c r="J36" s="63">
        <f t="shared" si="6"/>
        <v>54000</v>
      </c>
      <c r="K36" s="62">
        <f t="shared" si="7"/>
        <v>2065800</v>
      </c>
      <c r="L36"/>
    </row>
    <row r="37" spans="1:12" s="1" customFormat="1" ht="16.5" customHeight="1" x14ac:dyDescent="0.25">
      <c r="A37" s="32">
        <v>36</v>
      </c>
      <c r="B37" s="35">
        <v>1004</v>
      </c>
      <c r="C37" s="36">
        <v>10</v>
      </c>
      <c r="D37" s="37" t="s">
        <v>26</v>
      </c>
      <c r="E37" s="33">
        <v>405</v>
      </c>
      <c r="F37" s="33">
        <f t="shared" si="0"/>
        <v>445.50000000000006</v>
      </c>
      <c r="G37" s="61">
        <f t="shared" si="9"/>
        <v>30140</v>
      </c>
      <c r="H37" s="62">
        <f t="shared" si="4"/>
        <v>12206700</v>
      </c>
      <c r="I37" s="62">
        <f t="shared" si="5"/>
        <v>14037705</v>
      </c>
      <c r="J37" s="63">
        <f t="shared" si="6"/>
        <v>35000</v>
      </c>
      <c r="K37" s="62">
        <f t="shared" si="7"/>
        <v>1336500.0000000002</v>
      </c>
      <c r="L37"/>
    </row>
    <row r="38" spans="1:12" s="1" customFormat="1" ht="16.5" customHeight="1" x14ac:dyDescent="0.25">
      <c r="A38" s="32">
        <v>37</v>
      </c>
      <c r="B38" s="35">
        <v>1005</v>
      </c>
      <c r="C38" s="36">
        <v>10</v>
      </c>
      <c r="D38" s="33" t="s">
        <v>26</v>
      </c>
      <c r="E38" s="33">
        <v>405</v>
      </c>
      <c r="F38" s="33">
        <f t="shared" si="0"/>
        <v>445.50000000000006</v>
      </c>
      <c r="G38" s="61">
        <f t="shared" si="9"/>
        <v>30140</v>
      </c>
      <c r="H38" s="62">
        <f t="shared" si="4"/>
        <v>12206700</v>
      </c>
      <c r="I38" s="62">
        <f t="shared" si="5"/>
        <v>14037705</v>
      </c>
      <c r="J38" s="63">
        <f t="shared" si="6"/>
        <v>35000</v>
      </c>
      <c r="K38" s="62">
        <f t="shared" si="7"/>
        <v>1336500.0000000002</v>
      </c>
      <c r="L38"/>
    </row>
    <row r="39" spans="1:12" s="1" customFormat="1" ht="16.5" customHeight="1" x14ac:dyDescent="0.25">
      <c r="A39" s="32">
        <v>38</v>
      </c>
      <c r="B39" s="35">
        <v>1006</v>
      </c>
      <c r="C39" s="36">
        <v>10</v>
      </c>
      <c r="D39" s="33" t="s">
        <v>25</v>
      </c>
      <c r="E39" s="33">
        <v>626</v>
      </c>
      <c r="F39" s="33">
        <f t="shared" si="0"/>
        <v>688.6</v>
      </c>
      <c r="G39" s="61">
        <f t="shared" si="9"/>
        <v>30140</v>
      </c>
      <c r="H39" s="62">
        <f t="shared" si="4"/>
        <v>18867640</v>
      </c>
      <c r="I39" s="62">
        <f t="shared" si="5"/>
        <v>21697786</v>
      </c>
      <c r="J39" s="63">
        <f t="shared" si="6"/>
        <v>54000</v>
      </c>
      <c r="K39" s="62">
        <f t="shared" si="7"/>
        <v>2065800</v>
      </c>
      <c r="L39"/>
    </row>
    <row r="40" spans="1:12" s="1" customFormat="1" ht="16.5" customHeight="1" x14ac:dyDescent="0.25">
      <c r="A40" s="32">
        <v>39</v>
      </c>
      <c r="B40" s="35">
        <v>1007</v>
      </c>
      <c r="C40" s="36">
        <v>10</v>
      </c>
      <c r="D40" s="33" t="s">
        <v>25</v>
      </c>
      <c r="E40" s="33">
        <v>626</v>
      </c>
      <c r="F40" s="33">
        <f t="shared" si="0"/>
        <v>688.6</v>
      </c>
      <c r="G40" s="61">
        <f t="shared" si="9"/>
        <v>30140</v>
      </c>
      <c r="H40" s="62">
        <f t="shared" si="4"/>
        <v>18867640</v>
      </c>
      <c r="I40" s="62">
        <f t="shared" si="5"/>
        <v>21697786</v>
      </c>
      <c r="J40" s="63">
        <f t="shared" si="6"/>
        <v>54000</v>
      </c>
      <c r="K40" s="62">
        <f t="shared" si="7"/>
        <v>2065800</v>
      </c>
      <c r="L40"/>
    </row>
    <row r="41" spans="1:12" s="1" customFormat="1" ht="16.5" customHeight="1" x14ac:dyDescent="0.25">
      <c r="A41" s="32">
        <v>40</v>
      </c>
      <c r="B41" s="35">
        <v>1008</v>
      </c>
      <c r="C41" s="36">
        <v>10</v>
      </c>
      <c r="D41" s="33" t="s">
        <v>26</v>
      </c>
      <c r="E41" s="33">
        <v>405</v>
      </c>
      <c r="F41" s="33">
        <f t="shared" si="0"/>
        <v>445.50000000000006</v>
      </c>
      <c r="G41" s="61">
        <f t="shared" si="9"/>
        <v>30140</v>
      </c>
      <c r="H41" s="62">
        <f t="shared" si="4"/>
        <v>12206700</v>
      </c>
      <c r="I41" s="62">
        <f t="shared" si="5"/>
        <v>14037705</v>
      </c>
      <c r="J41" s="63">
        <f t="shared" si="6"/>
        <v>35000</v>
      </c>
      <c r="K41" s="62">
        <f t="shared" si="7"/>
        <v>1336500.0000000002</v>
      </c>
      <c r="L41"/>
    </row>
    <row r="42" spans="1:12" s="1" customFormat="1" ht="16.5" customHeight="1" x14ac:dyDescent="0.25">
      <c r="A42" s="32">
        <v>41</v>
      </c>
      <c r="B42" s="35">
        <v>1101</v>
      </c>
      <c r="C42" s="36">
        <v>11</v>
      </c>
      <c r="D42" s="33" t="s">
        <v>26</v>
      </c>
      <c r="E42" s="33">
        <v>814</v>
      </c>
      <c r="F42" s="33">
        <f t="shared" si="0"/>
        <v>895.40000000000009</v>
      </c>
      <c r="G42" s="61">
        <f>G41+80</f>
        <v>30220</v>
      </c>
      <c r="H42" s="62">
        <f t="shared" si="4"/>
        <v>24599080</v>
      </c>
      <c r="I42" s="62">
        <f t="shared" si="5"/>
        <v>28288942</v>
      </c>
      <c r="J42" s="63">
        <f t="shared" si="6"/>
        <v>70500</v>
      </c>
      <c r="K42" s="62">
        <f t="shared" si="7"/>
        <v>2686200.0000000005</v>
      </c>
      <c r="L42"/>
    </row>
    <row r="43" spans="1:12" s="1" customFormat="1" ht="16.5" customHeight="1" x14ac:dyDescent="0.25">
      <c r="A43" s="32">
        <v>42</v>
      </c>
      <c r="B43" s="35">
        <v>1102</v>
      </c>
      <c r="C43" s="36">
        <v>11</v>
      </c>
      <c r="D43" s="33" t="s">
        <v>25</v>
      </c>
      <c r="E43" s="33">
        <v>814</v>
      </c>
      <c r="F43" s="33">
        <f t="shared" si="0"/>
        <v>895.40000000000009</v>
      </c>
      <c r="G43" s="61">
        <f t="shared" ref="G43:G49" si="10">G42</f>
        <v>30220</v>
      </c>
      <c r="H43" s="62">
        <f t="shared" si="4"/>
        <v>24599080</v>
      </c>
      <c r="I43" s="62">
        <f t="shared" si="5"/>
        <v>28288942</v>
      </c>
      <c r="J43" s="63">
        <f t="shared" si="6"/>
        <v>70500</v>
      </c>
      <c r="K43" s="62">
        <f t="shared" si="7"/>
        <v>2686200.0000000005</v>
      </c>
      <c r="L43"/>
    </row>
    <row r="44" spans="1:12" s="1" customFormat="1" ht="16.5" customHeight="1" x14ac:dyDescent="0.25">
      <c r="A44" s="32">
        <v>43</v>
      </c>
      <c r="B44" s="35">
        <v>1103</v>
      </c>
      <c r="C44" s="36">
        <v>11</v>
      </c>
      <c r="D44" s="33" t="s">
        <v>25</v>
      </c>
      <c r="E44" s="33">
        <v>405</v>
      </c>
      <c r="F44" s="33">
        <f t="shared" si="0"/>
        <v>445.50000000000006</v>
      </c>
      <c r="G44" s="61">
        <f t="shared" si="10"/>
        <v>30220</v>
      </c>
      <c r="H44" s="62">
        <f t="shared" si="4"/>
        <v>12239100</v>
      </c>
      <c r="I44" s="62">
        <f t="shared" si="5"/>
        <v>14074965</v>
      </c>
      <c r="J44" s="63">
        <f t="shared" si="6"/>
        <v>35000</v>
      </c>
      <c r="K44" s="62">
        <f t="shared" si="7"/>
        <v>1336500.0000000002</v>
      </c>
      <c r="L44"/>
    </row>
    <row r="45" spans="1:12" s="1" customFormat="1" ht="16.5" customHeight="1" x14ac:dyDescent="0.25">
      <c r="A45" s="32">
        <v>44</v>
      </c>
      <c r="B45" s="35">
        <v>1104</v>
      </c>
      <c r="C45" s="36">
        <v>11</v>
      </c>
      <c r="D45" s="33" t="s">
        <v>26</v>
      </c>
      <c r="E45" s="33">
        <v>626</v>
      </c>
      <c r="F45" s="33">
        <f t="shared" si="0"/>
        <v>688.6</v>
      </c>
      <c r="G45" s="61">
        <f t="shared" si="10"/>
        <v>30220</v>
      </c>
      <c r="H45" s="62">
        <f t="shared" si="4"/>
        <v>18917720</v>
      </c>
      <c r="I45" s="62">
        <f t="shared" si="5"/>
        <v>21755378</v>
      </c>
      <c r="J45" s="63">
        <f t="shared" si="6"/>
        <v>54500</v>
      </c>
      <c r="K45" s="62">
        <f t="shared" si="7"/>
        <v>2065800</v>
      </c>
      <c r="L45"/>
    </row>
    <row r="46" spans="1:12" s="1" customFormat="1" ht="16.5" customHeight="1" x14ac:dyDescent="0.25">
      <c r="A46" s="32">
        <v>45</v>
      </c>
      <c r="B46" s="35">
        <v>1105</v>
      </c>
      <c r="C46" s="36">
        <v>11</v>
      </c>
      <c r="D46" s="33" t="s">
        <v>26</v>
      </c>
      <c r="E46" s="33">
        <v>626</v>
      </c>
      <c r="F46" s="33">
        <f t="shared" si="0"/>
        <v>688.6</v>
      </c>
      <c r="G46" s="61">
        <f t="shared" si="10"/>
        <v>30220</v>
      </c>
      <c r="H46" s="62">
        <f t="shared" si="4"/>
        <v>18917720</v>
      </c>
      <c r="I46" s="62">
        <f t="shared" si="5"/>
        <v>21755378</v>
      </c>
      <c r="J46" s="63">
        <f t="shared" si="6"/>
        <v>54500</v>
      </c>
      <c r="K46" s="62">
        <f t="shared" si="7"/>
        <v>2065800</v>
      </c>
      <c r="L46"/>
    </row>
    <row r="47" spans="1:12" s="1" customFormat="1" ht="16.5" customHeight="1" x14ac:dyDescent="0.25">
      <c r="A47" s="32">
        <v>46</v>
      </c>
      <c r="B47" s="35">
        <v>1106</v>
      </c>
      <c r="C47" s="36">
        <v>11</v>
      </c>
      <c r="D47" s="37" t="s">
        <v>25</v>
      </c>
      <c r="E47" s="33">
        <v>405</v>
      </c>
      <c r="F47" s="33">
        <f t="shared" si="0"/>
        <v>445.50000000000006</v>
      </c>
      <c r="G47" s="61">
        <f t="shared" si="10"/>
        <v>30220</v>
      </c>
      <c r="H47" s="62">
        <f t="shared" si="4"/>
        <v>12239100</v>
      </c>
      <c r="I47" s="62">
        <f t="shared" si="5"/>
        <v>14074965</v>
      </c>
      <c r="J47" s="63">
        <f t="shared" si="6"/>
        <v>35000</v>
      </c>
      <c r="K47" s="62">
        <f t="shared" si="7"/>
        <v>1336500.0000000002</v>
      </c>
      <c r="L47"/>
    </row>
    <row r="48" spans="1:12" s="1" customFormat="1" ht="16.5" customHeight="1" x14ac:dyDescent="0.25">
      <c r="A48" s="32">
        <v>47</v>
      </c>
      <c r="B48" s="35">
        <v>1107</v>
      </c>
      <c r="C48" s="36">
        <v>11</v>
      </c>
      <c r="D48" s="33" t="s">
        <v>25</v>
      </c>
      <c r="E48" s="33">
        <v>405</v>
      </c>
      <c r="F48" s="33">
        <f t="shared" si="0"/>
        <v>445.50000000000006</v>
      </c>
      <c r="G48" s="61">
        <f t="shared" si="10"/>
        <v>30220</v>
      </c>
      <c r="H48" s="62">
        <f t="shared" si="4"/>
        <v>12239100</v>
      </c>
      <c r="I48" s="62">
        <f t="shared" si="5"/>
        <v>14074965</v>
      </c>
      <c r="J48" s="63">
        <f t="shared" si="6"/>
        <v>35000</v>
      </c>
      <c r="K48" s="62">
        <f t="shared" si="7"/>
        <v>1336500.0000000002</v>
      </c>
      <c r="L48"/>
    </row>
    <row r="49" spans="1:12" s="1" customFormat="1" ht="16.5" customHeight="1" x14ac:dyDescent="0.25">
      <c r="A49" s="32">
        <v>48</v>
      </c>
      <c r="B49" s="35">
        <v>1108</v>
      </c>
      <c r="C49" s="36">
        <v>11</v>
      </c>
      <c r="D49" s="33" t="s">
        <v>26</v>
      </c>
      <c r="E49" s="33">
        <v>626</v>
      </c>
      <c r="F49" s="33">
        <f t="shared" si="0"/>
        <v>688.6</v>
      </c>
      <c r="G49" s="61">
        <f t="shared" si="10"/>
        <v>30220</v>
      </c>
      <c r="H49" s="62">
        <f t="shared" si="4"/>
        <v>18917720</v>
      </c>
      <c r="I49" s="62">
        <f t="shared" si="5"/>
        <v>21755378</v>
      </c>
      <c r="J49" s="63">
        <f t="shared" si="6"/>
        <v>54500</v>
      </c>
      <c r="K49" s="62">
        <f t="shared" si="7"/>
        <v>2065800</v>
      </c>
      <c r="L49"/>
    </row>
    <row r="50" spans="1:12" s="1" customFormat="1" ht="16.5" customHeight="1" x14ac:dyDescent="0.25">
      <c r="A50" s="32">
        <v>49</v>
      </c>
      <c r="B50" s="35">
        <v>1201</v>
      </c>
      <c r="C50" s="36">
        <v>12</v>
      </c>
      <c r="D50" s="33" t="s">
        <v>26</v>
      </c>
      <c r="E50" s="33">
        <v>626</v>
      </c>
      <c r="F50" s="33">
        <f t="shared" si="0"/>
        <v>688.6</v>
      </c>
      <c r="G50" s="61">
        <f>G49+80</f>
        <v>30300</v>
      </c>
      <c r="H50" s="62">
        <f t="shared" si="4"/>
        <v>18967800</v>
      </c>
      <c r="I50" s="62">
        <f t="shared" si="5"/>
        <v>21812970</v>
      </c>
      <c r="J50" s="63">
        <f t="shared" si="6"/>
        <v>54500</v>
      </c>
      <c r="K50" s="62">
        <f t="shared" si="7"/>
        <v>2065800</v>
      </c>
      <c r="L50"/>
    </row>
    <row r="51" spans="1:12" s="1" customFormat="1" ht="16.5" customHeight="1" x14ac:dyDescent="0.25">
      <c r="A51" s="32">
        <v>50</v>
      </c>
      <c r="B51" s="35">
        <v>1202</v>
      </c>
      <c r="C51" s="36">
        <v>12</v>
      </c>
      <c r="D51" s="33" t="s">
        <v>25</v>
      </c>
      <c r="E51" s="33">
        <v>405</v>
      </c>
      <c r="F51" s="33">
        <f t="shared" si="0"/>
        <v>445.50000000000006</v>
      </c>
      <c r="G51" s="61">
        <f t="shared" ref="G51:G57" si="11">G50</f>
        <v>30300</v>
      </c>
      <c r="H51" s="62">
        <f t="shared" si="4"/>
        <v>12271500</v>
      </c>
      <c r="I51" s="62">
        <f t="shared" si="5"/>
        <v>14112225</v>
      </c>
      <c r="J51" s="63">
        <f t="shared" si="6"/>
        <v>35500</v>
      </c>
      <c r="K51" s="62">
        <f t="shared" si="7"/>
        <v>1336500.0000000002</v>
      </c>
      <c r="L51"/>
    </row>
    <row r="52" spans="1:12" s="1" customFormat="1" ht="16.5" customHeight="1" x14ac:dyDescent="0.25">
      <c r="A52" s="32">
        <v>51</v>
      </c>
      <c r="B52" s="35">
        <v>1203</v>
      </c>
      <c r="C52" s="36">
        <v>12</v>
      </c>
      <c r="D52" s="33" t="s">
        <v>25</v>
      </c>
      <c r="E52" s="33">
        <v>814</v>
      </c>
      <c r="F52" s="33">
        <f t="shared" si="0"/>
        <v>895.40000000000009</v>
      </c>
      <c r="G52" s="61">
        <f t="shared" si="11"/>
        <v>30300</v>
      </c>
      <c r="H52" s="62">
        <f t="shared" si="4"/>
        <v>24664200</v>
      </c>
      <c r="I52" s="62">
        <f t="shared" si="5"/>
        <v>28363830</v>
      </c>
      <c r="J52" s="63">
        <f t="shared" si="6"/>
        <v>71000</v>
      </c>
      <c r="K52" s="62">
        <f t="shared" si="7"/>
        <v>2686200.0000000005</v>
      </c>
      <c r="L52"/>
    </row>
    <row r="53" spans="1:12" s="1" customFormat="1" ht="16.5" customHeight="1" x14ac:dyDescent="0.25">
      <c r="A53" s="32">
        <v>52</v>
      </c>
      <c r="B53" s="35">
        <v>1204</v>
      </c>
      <c r="C53" s="36">
        <v>12</v>
      </c>
      <c r="D53" s="33" t="s">
        <v>26</v>
      </c>
      <c r="E53" s="33">
        <v>814</v>
      </c>
      <c r="F53" s="33">
        <f t="shared" si="0"/>
        <v>895.40000000000009</v>
      </c>
      <c r="G53" s="61">
        <f t="shared" si="11"/>
        <v>30300</v>
      </c>
      <c r="H53" s="62">
        <f t="shared" si="4"/>
        <v>24664200</v>
      </c>
      <c r="I53" s="62">
        <f t="shared" si="5"/>
        <v>28363830</v>
      </c>
      <c r="J53" s="63">
        <f t="shared" si="6"/>
        <v>71000</v>
      </c>
      <c r="K53" s="62">
        <f t="shared" si="7"/>
        <v>2686200.0000000005</v>
      </c>
      <c r="L53"/>
    </row>
    <row r="54" spans="1:12" s="1" customFormat="1" ht="16.5" customHeight="1" x14ac:dyDescent="0.25">
      <c r="A54" s="32">
        <v>53</v>
      </c>
      <c r="B54" s="35">
        <v>1205</v>
      </c>
      <c r="C54" s="36">
        <v>12</v>
      </c>
      <c r="D54" s="33" t="s">
        <v>26</v>
      </c>
      <c r="E54" s="33">
        <v>405</v>
      </c>
      <c r="F54" s="33">
        <f t="shared" si="0"/>
        <v>445.50000000000006</v>
      </c>
      <c r="G54" s="61">
        <f t="shared" si="11"/>
        <v>30300</v>
      </c>
      <c r="H54" s="62">
        <f t="shared" si="4"/>
        <v>12271500</v>
      </c>
      <c r="I54" s="62">
        <f t="shared" si="5"/>
        <v>14112225</v>
      </c>
      <c r="J54" s="63">
        <f t="shared" si="6"/>
        <v>35500</v>
      </c>
      <c r="K54" s="62">
        <f t="shared" si="7"/>
        <v>1336500.0000000002</v>
      </c>
      <c r="L54"/>
    </row>
    <row r="55" spans="1:12" s="1" customFormat="1" ht="16.5" customHeight="1" x14ac:dyDescent="0.25">
      <c r="A55" s="32">
        <v>54</v>
      </c>
      <c r="B55" s="35">
        <v>1206</v>
      </c>
      <c r="C55" s="36">
        <v>12</v>
      </c>
      <c r="D55" s="33" t="s">
        <v>25</v>
      </c>
      <c r="E55" s="33">
        <v>626</v>
      </c>
      <c r="F55" s="33">
        <f t="shared" si="0"/>
        <v>688.6</v>
      </c>
      <c r="G55" s="61">
        <f t="shared" si="11"/>
        <v>30300</v>
      </c>
      <c r="H55" s="62">
        <f t="shared" si="4"/>
        <v>18967800</v>
      </c>
      <c r="I55" s="62">
        <f t="shared" si="5"/>
        <v>21812970</v>
      </c>
      <c r="J55" s="63">
        <f t="shared" si="6"/>
        <v>54500</v>
      </c>
      <c r="K55" s="62">
        <f t="shared" si="7"/>
        <v>2065800</v>
      </c>
      <c r="L55"/>
    </row>
    <row r="56" spans="1:12" s="1" customFormat="1" ht="16.5" customHeight="1" x14ac:dyDescent="0.25">
      <c r="A56" s="32">
        <v>55</v>
      </c>
      <c r="B56" s="35">
        <v>1207</v>
      </c>
      <c r="C56" s="36">
        <v>12</v>
      </c>
      <c r="D56" s="33" t="s">
        <v>25</v>
      </c>
      <c r="E56" s="33">
        <v>626</v>
      </c>
      <c r="F56" s="33">
        <f t="shared" si="0"/>
        <v>688.6</v>
      </c>
      <c r="G56" s="61">
        <f t="shared" si="11"/>
        <v>30300</v>
      </c>
      <c r="H56" s="62">
        <f t="shared" si="4"/>
        <v>18967800</v>
      </c>
      <c r="I56" s="62">
        <f t="shared" si="5"/>
        <v>21812970</v>
      </c>
      <c r="J56" s="63">
        <f t="shared" si="6"/>
        <v>54500</v>
      </c>
      <c r="K56" s="62">
        <f t="shared" si="7"/>
        <v>2065800</v>
      </c>
      <c r="L56"/>
    </row>
    <row r="57" spans="1:12" s="1" customFormat="1" ht="16.5" customHeight="1" x14ac:dyDescent="0.25">
      <c r="A57" s="32">
        <v>56</v>
      </c>
      <c r="B57" s="35">
        <v>1208</v>
      </c>
      <c r="C57" s="36">
        <v>12</v>
      </c>
      <c r="D57" s="37" t="s">
        <v>26</v>
      </c>
      <c r="E57" s="33">
        <v>405</v>
      </c>
      <c r="F57" s="33">
        <f t="shared" si="0"/>
        <v>445.50000000000006</v>
      </c>
      <c r="G57" s="61">
        <f t="shared" si="11"/>
        <v>30300</v>
      </c>
      <c r="H57" s="62">
        <f t="shared" si="4"/>
        <v>12271500</v>
      </c>
      <c r="I57" s="62">
        <f t="shared" si="5"/>
        <v>14112225</v>
      </c>
      <c r="J57" s="63">
        <f t="shared" si="6"/>
        <v>35500</v>
      </c>
      <c r="K57" s="62">
        <f t="shared" si="7"/>
        <v>1336500.0000000002</v>
      </c>
      <c r="L57"/>
    </row>
    <row r="58" spans="1:12" s="1" customFormat="1" ht="16.5" customHeight="1" x14ac:dyDescent="0.25">
      <c r="A58" s="32">
        <v>57</v>
      </c>
      <c r="B58" s="35">
        <v>1301</v>
      </c>
      <c r="C58" s="36">
        <v>13</v>
      </c>
      <c r="D58" s="33" t="s">
        <v>26</v>
      </c>
      <c r="E58" s="33">
        <v>405</v>
      </c>
      <c r="F58" s="33">
        <f t="shared" si="0"/>
        <v>445.50000000000006</v>
      </c>
      <c r="G58" s="61">
        <f>G57+80</f>
        <v>30380</v>
      </c>
      <c r="H58" s="62">
        <f t="shared" si="4"/>
        <v>12303900</v>
      </c>
      <c r="I58" s="62">
        <f t="shared" si="5"/>
        <v>14149485</v>
      </c>
      <c r="J58" s="63">
        <f t="shared" si="6"/>
        <v>35500</v>
      </c>
      <c r="K58" s="62">
        <f t="shared" si="7"/>
        <v>1336500.0000000002</v>
      </c>
      <c r="L58"/>
    </row>
    <row r="59" spans="1:12" s="1" customFormat="1" ht="16.5" customHeight="1" x14ac:dyDescent="0.25">
      <c r="A59" s="32">
        <v>58</v>
      </c>
      <c r="B59" s="35">
        <v>1302</v>
      </c>
      <c r="C59" s="36">
        <v>13</v>
      </c>
      <c r="D59" s="33" t="s">
        <v>25</v>
      </c>
      <c r="E59" s="33">
        <v>626</v>
      </c>
      <c r="F59" s="33">
        <f t="shared" si="0"/>
        <v>688.6</v>
      </c>
      <c r="G59" s="61">
        <f t="shared" ref="G59:G65" si="12">G58</f>
        <v>30380</v>
      </c>
      <c r="H59" s="62">
        <f t="shared" si="4"/>
        <v>19017880</v>
      </c>
      <c r="I59" s="62">
        <f t="shared" si="5"/>
        <v>21870562</v>
      </c>
      <c r="J59" s="63">
        <f t="shared" si="6"/>
        <v>54500</v>
      </c>
      <c r="K59" s="62">
        <f t="shared" si="7"/>
        <v>2065800</v>
      </c>
      <c r="L59"/>
    </row>
    <row r="60" spans="1:12" s="1" customFormat="1" ht="16.5" customHeight="1" x14ac:dyDescent="0.25">
      <c r="A60" s="32">
        <v>59</v>
      </c>
      <c r="B60" s="35">
        <v>1303</v>
      </c>
      <c r="C60" s="36">
        <v>13</v>
      </c>
      <c r="D60" s="33" t="s">
        <v>25</v>
      </c>
      <c r="E60" s="33">
        <v>626</v>
      </c>
      <c r="F60" s="33">
        <f t="shared" si="0"/>
        <v>688.6</v>
      </c>
      <c r="G60" s="61">
        <f t="shared" si="12"/>
        <v>30380</v>
      </c>
      <c r="H60" s="62">
        <f t="shared" si="4"/>
        <v>19017880</v>
      </c>
      <c r="I60" s="62">
        <f t="shared" si="5"/>
        <v>21870562</v>
      </c>
      <c r="J60" s="63">
        <f t="shared" si="6"/>
        <v>54500</v>
      </c>
      <c r="K60" s="62">
        <f t="shared" si="7"/>
        <v>2065800</v>
      </c>
      <c r="L60"/>
    </row>
    <row r="61" spans="1:12" s="1" customFormat="1" ht="16.5" customHeight="1" x14ac:dyDescent="0.25">
      <c r="A61" s="32">
        <v>60</v>
      </c>
      <c r="B61" s="35">
        <v>1304</v>
      </c>
      <c r="C61" s="36">
        <v>13</v>
      </c>
      <c r="D61" s="33" t="s">
        <v>26</v>
      </c>
      <c r="E61" s="33">
        <v>405</v>
      </c>
      <c r="F61" s="33">
        <f t="shared" si="0"/>
        <v>445.50000000000006</v>
      </c>
      <c r="G61" s="61">
        <f t="shared" si="12"/>
        <v>30380</v>
      </c>
      <c r="H61" s="62">
        <f t="shared" si="4"/>
        <v>12303900</v>
      </c>
      <c r="I61" s="62">
        <f t="shared" si="5"/>
        <v>14149485</v>
      </c>
      <c r="J61" s="63">
        <f t="shared" si="6"/>
        <v>35500</v>
      </c>
      <c r="K61" s="62">
        <f t="shared" si="7"/>
        <v>1336500.0000000002</v>
      </c>
      <c r="L61"/>
    </row>
    <row r="62" spans="1:12" s="1" customFormat="1" ht="16.5" customHeight="1" x14ac:dyDescent="0.25">
      <c r="A62" s="32">
        <v>61</v>
      </c>
      <c r="B62" s="35">
        <v>1305</v>
      </c>
      <c r="C62" s="36">
        <v>13</v>
      </c>
      <c r="D62" s="33" t="s">
        <v>26</v>
      </c>
      <c r="E62" s="33">
        <v>814</v>
      </c>
      <c r="F62" s="33">
        <f t="shared" si="0"/>
        <v>895.40000000000009</v>
      </c>
      <c r="G62" s="61">
        <f t="shared" si="12"/>
        <v>30380</v>
      </c>
      <c r="H62" s="62">
        <f t="shared" si="4"/>
        <v>24729320</v>
      </c>
      <c r="I62" s="62">
        <f t="shared" si="5"/>
        <v>28438718</v>
      </c>
      <c r="J62" s="63">
        <f t="shared" si="6"/>
        <v>71000</v>
      </c>
      <c r="K62" s="62">
        <f t="shared" si="7"/>
        <v>2686200.0000000005</v>
      </c>
      <c r="L62"/>
    </row>
    <row r="63" spans="1:12" s="1" customFormat="1" ht="16.5" customHeight="1" x14ac:dyDescent="0.25">
      <c r="A63" s="32">
        <v>62</v>
      </c>
      <c r="B63" s="35">
        <v>1306</v>
      </c>
      <c r="C63" s="36">
        <v>13</v>
      </c>
      <c r="D63" s="33" t="s">
        <v>25</v>
      </c>
      <c r="E63" s="33">
        <v>814</v>
      </c>
      <c r="F63" s="33">
        <f t="shared" si="0"/>
        <v>895.40000000000009</v>
      </c>
      <c r="G63" s="61">
        <f t="shared" si="12"/>
        <v>30380</v>
      </c>
      <c r="H63" s="62">
        <f t="shared" si="4"/>
        <v>24729320</v>
      </c>
      <c r="I63" s="62">
        <f t="shared" si="5"/>
        <v>28438718</v>
      </c>
      <c r="J63" s="63">
        <f t="shared" si="6"/>
        <v>71000</v>
      </c>
      <c r="K63" s="62">
        <f t="shared" si="7"/>
        <v>2686200.0000000005</v>
      </c>
      <c r="L63"/>
    </row>
    <row r="64" spans="1:12" s="1" customFormat="1" ht="16.5" customHeight="1" x14ac:dyDescent="0.25">
      <c r="A64" s="32">
        <v>63</v>
      </c>
      <c r="B64" s="35">
        <v>1307</v>
      </c>
      <c r="C64" s="36">
        <v>13</v>
      </c>
      <c r="D64" s="33" t="s">
        <v>25</v>
      </c>
      <c r="E64" s="33">
        <v>405</v>
      </c>
      <c r="F64" s="33">
        <f t="shared" si="0"/>
        <v>445.50000000000006</v>
      </c>
      <c r="G64" s="61">
        <f t="shared" si="12"/>
        <v>30380</v>
      </c>
      <c r="H64" s="62">
        <f t="shared" si="4"/>
        <v>12303900</v>
      </c>
      <c r="I64" s="62">
        <f t="shared" si="5"/>
        <v>14149485</v>
      </c>
      <c r="J64" s="63">
        <f t="shared" si="6"/>
        <v>35500</v>
      </c>
      <c r="K64" s="62">
        <f t="shared" si="7"/>
        <v>1336500.0000000002</v>
      </c>
      <c r="L64"/>
    </row>
    <row r="65" spans="1:12" s="1" customFormat="1" ht="16.5" customHeight="1" x14ac:dyDescent="0.25">
      <c r="A65" s="32">
        <v>64</v>
      </c>
      <c r="B65" s="35">
        <v>1308</v>
      </c>
      <c r="C65" s="36">
        <v>13</v>
      </c>
      <c r="D65" s="33" t="s">
        <v>26</v>
      </c>
      <c r="E65" s="33">
        <v>626</v>
      </c>
      <c r="F65" s="33">
        <f t="shared" si="0"/>
        <v>688.6</v>
      </c>
      <c r="G65" s="61">
        <f t="shared" si="12"/>
        <v>30380</v>
      </c>
      <c r="H65" s="62">
        <f t="shared" si="4"/>
        <v>19017880</v>
      </c>
      <c r="I65" s="62">
        <f t="shared" si="5"/>
        <v>21870562</v>
      </c>
      <c r="J65" s="63">
        <f t="shared" si="6"/>
        <v>54500</v>
      </c>
      <c r="K65" s="62">
        <f t="shared" si="7"/>
        <v>2065800</v>
      </c>
      <c r="L65"/>
    </row>
    <row r="66" spans="1:12" s="1" customFormat="1" x14ac:dyDescent="0.25">
      <c r="A66" s="32">
        <v>65</v>
      </c>
      <c r="B66" s="35">
        <v>1401</v>
      </c>
      <c r="C66" s="36">
        <v>14</v>
      </c>
      <c r="D66" s="33" t="s">
        <v>26</v>
      </c>
      <c r="E66" s="33">
        <v>626</v>
      </c>
      <c r="F66" s="33">
        <f t="shared" ref="F66:F129" si="13">E66*1.1</f>
        <v>688.6</v>
      </c>
      <c r="G66" s="61">
        <f>G65+80</f>
        <v>30460</v>
      </c>
      <c r="H66" s="62">
        <f t="shared" si="4"/>
        <v>19067960</v>
      </c>
      <c r="I66" s="62">
        <f t="shared" si="5"/>
        <v>21928154</v>
      </c>
      <c r="J66" s="63">
        <f t="shared" si="6"/>
        <v>55000</v>
      </c>
      <c r="K66" s="62">
        <f t="shared" si="7"/>
        <v>2065800</v>
      </c>
      <c r="L66"/>
    </row>
    <row r="67" spans="1:12" s="1" customFormat="1" x14ac:dyDescent="0.25">
      <c r="A67" s="32">
        <v>66</v>
      </c>
      <c r="B67" s="35">
        <v>1402</v>
      </c>
      <c r="C67" s="36">
        <v>14</v>
      </c>
      <c r="D67" s="37" t="s">
        <v>25</v>
      </c>
      <c r="E67" s="33">
        <v>405</v>
      </c>
      <c r="F67" s="33">
        <f t="shared" si="13"/>
        <v>445.50000000000006</v>
      </c>
      <c r="G67" s="61">
        <f t="shared" ref="G67:G73" si="14">G66</f>
        <v>30460</v>
      </c>
      <c r="H67" s="62">
        <f t="shared" ref="H67:H130" si="15">E67*G67</f>
        <v>12336300</v>
      </c>
      <c r="I67" s="62">
        <f t="shared" ref="I67:I130" si="16">ROUND(H67*1.15,0)</f>
        <v>14186745</v>
      </c>
      <c r="J67" s="63">
        <f t="shared" ref="J67:J130" si="17">MROUND((I67*0.03/12),500)</f>
        <v>35500</v>
      </c>
      <c r="K67" s="62">
        <f t="shared" ref="K67:K130" si="18">F67*3000</f>
        <v>1336500.0000000002</v>
      </c>
      <c r="L67"/>
    </row>
    <row r="68" spans="1:12" s="1" customFormat="1" x14ac:dyDescent="0.25">
      <c r="A68" s="32">
        <v>67</v>
      </c>
      <c r="B68" s="35">
        <v>1403</v>
      </c>
      <c r="C68" s="36">
        <v>14</v>
      </c>
      <c r="D68" s="33" t="s">
        <v>25</v>
      </c>
      <c r="E68" s="33">
        <v>405</v>
      </c>
      <c r="F68" s="33">
        <f t="shared" si="13"/>
        <v>445.50000000000006</v>
      </c>
      <c r="G68" s="61">
        <f t="shared" si="14"/>
        <v>30460</v>
      </c>
      <c r="H68" s="62">
        <f t="shared" si="15"/>
        <v>12336300</v>
      </c>
      <c r="I68" s="62">
        <f t="shared" si="16"/>
        <v>14186745</v>
      </c>
      <c r="J68" s="63">
        <f t="shared" si="17"/>
        <v>35500</v>
      </c>
      <c r="K68" s="62">
        <f t="shared" si="18"/>
        <v>1336500.0000000002</v>
      </c>
      <c r="L68"/>
    </row>
    <row r="69" spans="1:12" s="1" customFormat="1" x14ac:dyDescent="0.25">
      <c r="A69" s="32">
        <v>68</v>
      </c>
      <c r="B69" s="35">
        <v>1404</v>
      </c>
      <c r="C69" s="36">
        <v>14</v>
      </c>
      <c r="D69" s="33" t="s">
        <v>26</v>
      </c>
      <c r="E69" s="33">
        <v>626</v>
      </c>
      <c r="F69" s="33">
        <f t="shared" si="13"/>
        <v>688.6</v>
      </c>
      <c r="G69" s="61">
        <f t="shared" si="14"/>
        <v>30460</v>
      </c>
      <c r="H69" s="62">
        <f t="shared" si="15"/>
        <v>19067960</v>
      </c>
      <c r="I69" s="62">
        <f t="shared" si="16"/>
        <v>21928154</v>
      </c>
      <c r="J69" s="63">
        <f t="shared" si="17"/>
        <v>55000</v>
      </c>
      <c r="K69" s="62">
        <f t="shared" si="18"/>
        <v>2065800</v>
      </c>
      <c r="L69"/>
    </row>
    <row r="70" spans="1:12" s="1" customFormat="1" x14ac:dyDescent="0.25">
      <c r="A70" s="32">
        <v>69</v>
      </c>
      <c r="B70" s="35">
        <v>1405</v>
      </c>
      <c r="C70" s="36">
        <v>14</v>
      </c>
      <c r="D70" s="33" t="s">
        <v>26</v>
      </c>
      <c r="E70" s="33">
        <v>626</v>
      </c>
      <c r="F70" s="33">
        <f t="shared" si="13"/>
        <v>688.6</v>
      </c>
      <c r="G70" s="61">
        <f t="shared" si="14"/>
        <v>30460</v>
      </c>
      <c r="H70" s="62">
        <f t="shared" si="15"/>
        <v>19067960</v>
      </c>
      <c r="I70" s="62">
        <f t="shared" si="16"/>
        <v>21928154</v>
      </c>
      <c r="J70" s="63">
        <f t="shared" si="17"/>
        <v>55000</v>
      </c>
      <c r="K70" s="62">
        <f t="shared" si="18"/>
        <v>2065800</v>
      </c>
      <c r="L70"/>
    </row>
    <row r="71" spans="1:12" s="1" customFormat="1" x14ac:dyDescent="0.25">
      <c r="A71" s="32">
        <v>70</v>
      </c>
      <c r="B71" s="35">
        <v>1406</v>
      </c>
      <c r="C71" s="36">
        <v>14</v>
      </c>
      <c r="D71" s="33" t="s">
        <v>25</v>
      </c>
      <c r="E71" s="33">
        <v>405</v>
      </c>
      <c r="F71" s="33">
        <f t="shared" si="13"/>
        <v>445.50000000000006</v>
      </c>
      <c r="G71" s="61">
        <f t="shared" si="14"/>
        <v>30460</v>
      </c>
      <c r="H71" s="62">
        <f t="shared" si="15"/>
        <v>12336300</v>
      </c>
      <c r="I71" s="62">
        <f t="shared" si="16"/>
        <v>14186745</v>
      </c>
      <c r="J71" s="63">
        <f t="shared" si="17"/>
        <v>35500</v>
      </c>
      <c r="K71" s="62">
        <f t="shared" si="18"/>
        <v>1336500.0000000002</v>
      </c>
      <c r="L71"/>
    </row>
    <row r="72" spans="1:12" s="1" customFormat="1" x14ac:dyDescent="0.25">
      <c r="A72" s="32">
        <v>71</v>
      </c>
      <c r="B72" s="35">
        <v>1407</v>
      </c>
      <c r="C72" s="36">
        <v>14</v>
      </c>
      <c r="D72" s="33" t="s">
        <v>25</v>
      </c>
      <c r="E72" s="33">
        <v>814</v>
      </c>
      <c r="F72" s="33">
        <f t="shared" si="13"/>
        <v>895.40000000000009</v>
      </c>
      <c r="G72" s="61">
        <f t="shared" si="14"/>
        <v>30460</v>
      </c>
      <c r="H72" s="62">
        <f t="shared" si="15"/>
        <v>24794440</v>
      </c>
      <c r="I72" s="62">
        <f t="shared" si="16"/>
        <v>28513606</v>
      </c>
      <c r="J72" s="63">
        <f t="shared" si="17"/>
        <v>71500</v>
      </c>
      <c r="K72" s="62">
        <f t="shared" si="18"/>
        <v>2686200.0000000005</v>
      </c>
      <c r="L72"/>
    </row>
    <row r="73" spans="1:12" s="1" customFormat="1" x14ac:dyDescent="0.25">
      <c r="A73" s="32">
        <v>72</v>
      </c>
      <c r="B73" s="35">
        <v>1408</v>
      </c>
      <c r="C73" s="36">
        <v>14</v>
      </c>
      <c r="D73" s="33" t="s">
        <v>26</v>
      </c>
      <c r="E73" s="33">
        <v>814</v>
      </c>
      <c r="F73" s="33">
        <f t="shared" si="13"/>
        <v>895.40000000000009</v>
      </c>
      <c r="G73" s="61">
        <f t="shared" si="14"/>
        <v>30460</v>
      </c>
      <c r="H73" s="62">
        <f t="shared" si="15"/>
        <v>24794440</v>
      </c>
      <c r="I73" s="62">
        <f t="shared" si="16"/>
        <v>28513606</v>
      </c>
      <c r="J73" s="63">
        <f t="shared" si="17"/>
        <v>71500</v>
      </c>
      <c r="K73" s="62">
        <f t="shared" si="18"/>
        <v>2686200.0000000005</v>
      </c>
      <c r="L73"/>
    </row>
    <row r="74" spans="1:12" s="1" customFormat="1" x14ac:dyDescent="0.25">
      <c r="A74" s="32">
        <v>73</v>
      </c>
      <c r="B74" s="35">
        <v>1503</v>
      </c>
      <c r="C74" s="36">
        <v>15</v>
      </c>
      <c r="D74" s="33" t="s">
        <v>25</v>
      </c>
      <c r="E74" s="33">
        <v>405</v>
      </c>
      <c r="F74" s="33">
        <f t="shared" si="13"/>
        <v>445.50000000000006</v>
      </c>
      <c r="G74" s="61">
        <f>G73+80</f>
        <v>30540</v>
      </c>
      <c r="H74" s="62">
        <f t="shared" si="15"/>
        <v>12368700</v>
      </c>
      <c r="I74" s="62">
        <f t="shared" si="16"/>
        <v>14224005</v>
      </c>
      <c r="J74" s="63">
        <f t="shared" si="17"/>
        <v>35500</v>
      </c>
      <c r="K74" s="62">
        <f t="shared" si="18"/>
        <v>1336500.0000000002</v>
      </c>
      <c r="L74"/>
    </row>
    <row r="75" spans="1:12" s="1" customFormat="1" x14ac:dyDescent="0.25">
      <c r="A75" s="32">
        <v>74</v>
      </c>
      <c r="B75" s="35">
        <v>1504</v>
      </c>
      <c r="C75" s="36">
        <v>15</v>
      </c>
      <c r="D75" s="33" t="s">
        <v>26</v>
      </c>
      <c r="E75" s="33">
        <v>626</v>
      </c>
      <c r="F75" s="33">
        <f t="shared" si="13"/>
        <v>688.6</v>
      </c>
      <c r="G75" s="61">
        <f>G74</f>
        <v>30540</v>
      </c>
      <c r="H75" s="62">
        <f t="shared" si="15"/>
        <v>19118040</v>
      </c>
      <c r="I75" s="62">
        <f t="shared" si="16"/>
        <v>21985746</v>
      </c>
      <c r="J75" s="63">
        <f t="shared" si="17"/>
        <v>55000</v>
      </c>
      <c r="K75" s="62">
        <f t="shared" si="18"/>
        <v>2065800</v>
      </c>
      <c r="L75"/>
    </row>
    <row r="76" spans="1:12" s="1" customFormat="1" x14ac:dyDescent="0.25">
      <c r="A76" s="32">
        <v>75</v>
      </c>
      <c r="B76" s="35">
        <v>1505</v>
      </c>
      <c r="C76" s="36">
        <v>15</v>
      </c>
      <c r="D76" s="33" t="s">
        <v>26</v>
      </c>
      <c r="E76" s="33">
        <v>626</v>
      </c>
      <c r="F76" s="33">
        <f t="shared" si="13"/>
        <v>688.6</v>
      </c>
      <c r="G76" s="61">
        <f>G75</f>
        <v>30540</v>
      </c>
      <c r="H76" s="62">
        <f t="shared" si="15"/>
        <v>19118040</v>
      </c>
      <c r="I76" s="62">
        <f t="shared" si="16"/>
        <v>21985746</v>
      </c>
      <c r="J76" s="63">
        <f t="shared" si="17"/>
        <v>55000</v>
      </c>
      <c r="K76" s="62">
        <f t="shared" si="18"/>
        <v>2065800</v>
      </c>
      <c r="L76"/>
    </row>
    <row r="77" spans="1:12" s="1" customFormat="1" x14ac:dyDescent="0.25">
      <c r="A77" s="32">
        <v>76</v>
      </c>
      <c r="B77" s="35">
        <v>1506</v>
      </c>
      <c r="C77" s="36">
        <v>15</v>
      </c>
      <c r="D77" s="37" t="s">
        <v>25</v>
      </c>
      <c r="E77" s="33">
        <v>405</v>
      </c>
      <c r="F77" s="33">
        <f t="shared" si="13"/>
        <v>445.50000000000006</v>
      </c>
      <c r="G77" s="61">
        <f>G76</f>
        <v>30540</v>
      </c>
      <c r="H77" s="62">
        <f t="shared" si="15"/>
        <v>12368700</v>
      </c>
      <c r="I77" s="62">
        <f t="shared" si="16"/>
        <v>14224005</v>
      </c>
      <c r="J77" s="63">
        <f t="shared" si="17"/>
        <v>35500</v>
      </c>
      <c r="K77" s="62">
        <f t="shared" si="18"/>
        <v>1336500.0000000002</v>
      </c>
      <c r="L77"/>
    </row>
    <row r="78" spans="1:12" s="1" customFormat="1" x14ac:dyDescent="0.25">
      <c r="A78" s="32">
        <v>77</v>
      </c>
      <c r="B78" s="35">
        <v>1507</v>
      </c>
      <c r="C78" s="36">
        <v>15</v>
      </c>
      <c r="D78" s="33" t="s">
        <v>25</v>
      </c>
      <c r="E78" s="33">
        <v>405</v>
      </c>
      <c r="F78" s="33">
        <f t="shared" si="13"/>
        <v>445.50000000000006</v>
      </c>
      <c r="G78" s="61">
        <f>G77</f>
        <v>30540</v>
      </c>
      <c r="H78" s="62">
        <f t="shared" si="15"/>
        <v>12368700</v>
      </c>
      <c r="I78" s="62">
        <f t="shared" si="16"/>
        <v>14224005</v>
      </c>
      <c r="J78" s="63">
        <f t="shared" si="17"/>
        <v>35500</v>
      </c>
      <c r="K78" s="62">
        <f t="shared" si="18"/>
        <v>1336500.0000000002</v>
      </c>
      <c r="L78"/>
    </row>
    <row r="79" spans="1:12" s="1" customFormat="1" x14ac:dyDescent="0.25">
      <c r="A79" s="32">
        <v>78</v>
      </c>
      <c r="B79" s="35">
        <v>1508</v>
      </c>
      <c r="C79" s="36">
        <v>15</v>
      </c>
      <c r="D79" s="33" t="s">
        <v>26</v>
      </c>
      <c r="E79" s="33">
        <v>626</v>
      </c>
      <c r="F79" s="33">
        <f t="shared" si="13"/>
        <v>688.6</v>
      </c>
      <c r="G79" s="61">
        <f>G78</f>
        <v>30540</v>
      </c>
      <c r="H79" s="62">
        <f t="shared" si="15"/>
        <v>19118040</v>
      </c>
      <c r="I79" s="62">
        <f t="shared" si="16"/>
        <v>21985746</v>
      </c>
      <c r="J79" s="63">
        <f t="shared" si="17"/>
        <v>55000</v>
      </c>
      <c r="K79" s="62">
        <f t="shared" si="18"/>
        <v>2065800</v>
      </c>
      <c r="L79"/>
    </row>
    <row r="80" spans="1:12" s="1" customFormat="1" x14ac:dyDescent="0.25">
      <c r="A80" s="32">
        <v>79</v>
      </c>
      <c r="B80" s="35">
        <v>1601</v>
      </c>
      <c r="C80" s="36">
        <v>16</v>
      </c>
      <c r="D80" s="33" t="s">
        <v>26</v>
      </c>
      <c r="E80" s="33">
        <v>626</v>
      </c>
      <c r="F80" s="33">
        <f t="shared" si="13"/>
        <v>688.6</v>
      </c>
      <c r="G80" s="61">
        <f>G79+80</f>
        <v>30620</v>
      </c>
      <c r="H80" s="62">
        <f t="shared" si="15"/>
        <v>19168120</v>
      </c>
      <c r="I80" s="62">
        <f t="shared" si="16"/>
        <v>22043338</v>
      </c>
      <c r="J80" s="63">
        <f t="shared" si="17"/>
        <v>55000</v>
      </c>
      <c r="K80" s="62">
        <f t="shared" si="18"/>
        <v>2065800</v>
      </c>
      <c r="L80"/>
    </row>
    <row r="81" spans="1:12" s="1" customFormat="1" x14ac:dyDescent="0.25">
      <c r="A81" s="32">
        <v>80</v>
      </c>
      <c r="B81" s="35">
        <v>1602</v>
      </c>
      <c r="C81" s="36">
        <v>16</v>
      </c>
      <c r="D81" s="33" t="s">
        <v>25</v>
      </c>
      <c r="E81" s="33">
        <v>405</v>
      </c>
      <c r="F81" s="33">
        <f t="shared" si="13"/>
        <v>445.50000000000006</v>
      </c>
      <c r="G81" s="61">
        <f t="shared" ref="G81:G87" si="19">G80</f>
        <v>30620</v>
      </c>
      <c r="H81" s="62">
        <f t="shared" si="15"/>
        <v>12401100</v>
      </c>
      <c r="I81" s="62">
        <f t="shared" si="16"/>
        <v>14261265</v>
      </c>
      <c r="J81" s="63">
        <f t="shared" si="17"/>
        <v>35500</v>
      </c>
      <c r="K81" s="62">
        <f t="shared" si="18"/>
        <v>1336500.0000000002</v>
      </c>
      <c r="L81"/>
    </row>
    <row r="82" spans="1:12" s="1" customFormat="1" x14ac:dyDescent="0.25">
      <c r="A82" s="32">
        <v>81</v>
      </c>
      <c r="B82" s="35">
        <v>1603</v>
      </c>
      <c r="C82" s="36">
        <v>16</v>
      </c>
      <c r="D82" s="33" t="s">
        <v>25</v>
      </c>
      <c r="E82" s="33">
        <v>814</v>
      </c>
      <c r="F82" s="33">
        <f t="shared" si="13"/>
        <v>895.40000000000009</v>
      </c>
      <c r="G82" s="61">
        <f t="shared" si="19"/>
        <v>30620</v>
      </c>
      <c r="H82" s="62">
        <f t="shared" si="15"/>
        <v>24924680</v>
      </c>
      <c r="I82" s="62">
        <f t="shared" si="16"/>
        <v>28663382</v>
      </c>
      <c r="J82" s="63">
        <f t="shared" si="17"/>
        <v>71500</v>
      </c>
      <c r="K82" s="62">
        <f t="shared" si="18"/>
        <v>2686200.0000000005</v>
      </c>
      <c r="L82"/>
    </row>
    <row r="83" spans="1:12" s="1" customFormat="1" x14ac:dyDescent="0.25">
      <c r="A83" s="32">
        <v>82</v>
      </c>
      <c r="B83" s="35">
        <v>1604</v>
      </c>
      <c r="C83" s="36">
        <v>16</v>
      </c>
      <c r="D83" s="33" t="s">
        <v>26</v>
      </c>
      <c r="E83" s="33">
        <v>814</v>
      </c>
      <c r="F83" s="33">
        <f t="shared" si="13"/>
        <v>895.40000000000009</v>
      </c>
      <c r="G83" s="61">
        <f t="shared" si="19"/>
        <v>30620</v>
      </c>
      <c r="H83" s="62">
        <f t="shared" si="15"/>
        <v>24924680</v>
      </c>
      <c r="I83" s="62">
        <f t="shared" si="16"/>
        <v>28663382</v>
      </c>
      <c r="J83" s="63">
        <f t="shared" si="17"/>
        <v>71500</v>
      </c>
      <c r="K83" s="62">
        <f t="shared" si="18"/>
        <v>2686200.0000000005</v>
      </c>
      <c r="L83"/>
    </row>
    <row r="84" spans="1:12" s="1" customFormat="1" x14ac:dyDescent="0.25">
      <c r="A84" s="32">
        <v>83</v>
      </c>
      <c r="B84" s="35">
        <v>1605</v>
      </c>
      <c r="C84" s="36">
        <v>16</v>
      </c>
      <c r="D84" s="33" t="s">
        <v>26</v>
      </c>
      <c r="E84" s="33">
        <v>405</v>
      </c>
      <c r="F84" s="33">
        <f t="shared" si="13"/>
        <v>445.50000000000006</v>
      </c>
      <c r="G84" s="61">
        <f t="shared" si="19"/>
        <v>30620</v>
      </c>
      <c r="H84" s="62">
        <f t="shared" si="15"/>
        <v>12401100</v>
      </c>
      <c r="I84" s="62">
        <f t="shared" si="16"/>
        <v>14261265</v>
      </c>
      <c r="J84" s="63">
        <f t="shared" si="17"/>
        <v>35500</v>
      </c>
      <c r="K84" s="62">
        <f t="shared" si="18"/>
        <v>1336500.0000000002</v>
      </c>
      <c r="L84"/>
    </row>
    <row r="85" spans="1:12" s="1" customFormat="1" x14ac:dyDescent="0.25">
      <c r="A85" s="32">
        <v>84</v>
      </c>
      <c r="B85" s="35">
        <v>1606</v>
      </c>
      <c r="C85" s="36">
        <v>16</v>
      </c>
      <c r="D85" s="33" t="s">
        <v>25</v>
      </c>
      <c r="E85" s="33">
        <v>626</v>
      </c>
      <c r="F85" s="33">
        <f t="shared" si="13"/>
        <v>688.6</v>
      </c>
      <c r="G85" s="61">
        <f t="shared" si="19"/>
        <v>30620</v>
      </c>
      <c r="H85" s="62">
        <f t="shared" si="15"/>
        <v>19168120</v>
      </c>
      <c r="I85" s="62">
        <f t="shared" si="16"/>
        <v>22043338</v>
      </c>
      <c r="J85" s="63">
        <f t="shared" si="17"/>
        <v>55000</v>
      </c>
      <c r="K85" s="62">
        <f t="shared" si="18"/>
        <v>2065800</v>
      </c>
      <c r="L85"/>
    </row>
    <row r="86" spans="1:12" s="1" customFormat="1" x14ac:dyDescent="0.25">
      <c r="A86" s="32">
        <v>85</v>
      </c>
      <c r="B86" s="35">
        <v>1607</v>
      </c>
      <c r="C86" s="36">
        <v>16</v>
      </c>
      <c r="D86" s="33" t="s">
        <v>25</v>
      </c>
      <c r="E86" s="33">
        <v>626</v>
      </c>
      <c r="F86" s="33">
        <f t="shared" si="13"/>
        <v>688.6</v>
      </c>
      <c r="G86" s="61">
        <f t="shared" si="19"/>
        <v>30620</v>
      </c>
      <c r="H86" s="62">
        <f t="shared" si="15"/>
        <v>19168120</v>
      </c>
      <c r="I86" s="62">
        <f t="shared" si="16"/>
        <v>22043338</v>
      </c>
      <c r="J86" s="63">
        <f t="shared" si="17"/>
        <v>55000</v>
      </c>
      <c r="K86" s="62">
        <f t="shared" si="18"/>
        <v>2065800</v>
      </c>
      <c r="L86"/>
    </row>
    <row r="87" spans="1:12" s="1" customFormat="1" x14ac:dyDescent="0.25">
      <c r="A87" s="32">
        <v>86</v>
      </c>
      <c r="B87" s="35">
        <v>1608</v>
      </c>
      <c r="C87" s="36">
        <v>16</v>
      </c>
      <c r="D87" s="37" t="s">
        <v>26</v>
      </c>
      <c r="E87" s="33">
        <v>405</v>
      </c>
      <c r="F87" s="33">
        <f t="shared" si="13"/>
        <v>445.50000000000006</v>
      </c>
      <c r="G87" s="61">
        <f t="shared" si="19"/>
        <v>30620</v>
      </c>
      <c r="H87" s="62">
        <f t="shared" si="15"/>
        <v>12401100</v>
      </c>
      <c r="I87" s="62">
        <f t="shared" si="16"/>
        <v>14261265</v>
      </c>
      <c r="J87" s="63">
        <f t="shared" si="17"/>
        <v>35500</v>
      </c>
      <c r="K87" s="62">
        <f t="shared" si="18"/>
        <v>1336500.0000000002</v>
      </c>
      <c r="L87"/>
    </row>
    <row r="88" spans="1:12" s="1" customFormat="1" x14ac:dyDescent="0.25">
      <c r="A88" s="32">
        <v>87</v>
      </c>
      <c r="B88" s="35">
        <v>1701</v>
      </c>
      <c r="C88" s="36">
        <v>17</v>
      </c>
      <c r="D88" s="33" t="s">
        <v>26</v>
      </c>
      <c r="E88" s="33">
        <v>405</v>
      </c>
      <c r="F88" s="33">
        <f t="shared" si="13"/>
        <v>445.50000000000006</v>
      </c>
      <c r="G88" s="61">
        <f>G87+80</f>
        <v>30700</v>
      </c>
      <c r="H88" s="62">
        <f t="shared" si="15"/>
        <v>12433500</v>
      </c>
      <c r="I88" s="62">
        <f t="shared" si="16"/>
        <v>14298525</v>
      </c>
      <c r="J88" s="63">
        <f t="shared" si="17"/>
        <v>35500</v>
      </c>
      <c r="K88" s="62">
        <f t="shared" si="18"/>
        <v>1336500.0000000002</v>
      </c>
      <c r="L88"/>
    </row>
    <row r="89" spans="1:12" s="1" customFormat="1" x14ac:dyDescent="0.25">
      <c r="A89" s="32">
        <v>88</v>
      </c>
      <c r="B89" s="35">
        <v>1702</v>
      </c>
      <c r="C89" s="36">
        <v>17</v>
      </c>
      <c r="D89" s="33" t="s">
        <v>25</v>
      </c>
      <c r="E89" s="33">
        <v>814</v>
      </c>
      <c r="F89" s="33">
        <f t="shared" si="13"/>
        <v>895.40000000000009</v>
      </c>
      <c r="G89" s="61">
        <f t="shared" ref="G89:G95" si="20">G88</f>
        <v>30700</v>
      </c>
      <c r="H89" s="62">
        <f t="shared" si="15"/>
        <v>24989800</v>
      </c>
      <c r="I89" s="62">
        <f t="shared" si="16"/>
        <v>28738270</v>
      </c>
      <c r="J89" s="63">
        <f t="shared" si="17"/>
        <v>72000</v>
      </c>
      <c r="K89" s="62">
        <f t="shared" si="18"/>
        <v>2686200.0000000005</v>
      </c>
      <c r="L89"/>
    </row>
    <row r="90" spans="1:12" s="1" customFormat="1" x14ac:dyDescent="0.25">
      <c r="A90" s="32">
        <v>89</v>
      </c>
      <c r="B90" s="35">
        <v>1703</v>
      </c>
      <c r="C90" s="36">
        <v>17</v>
      </c>
      <c r="D90" s="33" t="s">
        <v>25</v>
      </c>
      <c r="E90" s="33">
        <v>814</v>
      </c>
      <c r="F90" s="33">
        <f t="shared" si="13"/>
        <v>895.40000000000009</v>
      </c>
      <c r="G90" s="61">
        <f t="shared" si="20"/>
        <v>30700</v>
      </c>
      <c r="H90" s="62">
        <f t="shared" si="15"/>
        <v>24989800</v>
      </c>
      <c r="I90" s="62">
        <f t="shared" si="16"/>
        <v>28738270</v>
      </c>
      <c r="J90" s="63">
        <f t="shared" si="17"/>
        <v>72000</v>
      </c>
      <c r="K90" s="62">
        <f t="shared" si="18"/>
        <v>2686200.0000000005</v>
      </c>
      <c r="L90"/>
    </row>
    <row r="91" spans="1:12" s="1" customFormat="1" x14ac:dyDescent="0.25">
      <c r="A91" s="32">
        <v>90</v>
      </c>
      <c r="B91" s="35">
        <v>1704</v>
      </c>
      <c r="C91" s="36">
        <v>17</v>
      </c>
      <c r="D91" s="33" t="s">
        <v>26</v>
      </c>
      <c r="E91" s="33">
        <v>405</v>
      </c>
      <c r="F91" s="33">
        <f t="shared" si="13"/>
        <v>445.50000000000006</v>
      </c>
      <c r="G91" s="61">
        <f t="shared" si="20"/>
        <v>30700</v>
      </c>
      <c r="H91" s="62">
        <f t="shared" si="15"/>
        <v>12433500</v>
      </c>
      <c r="I91" s="62">
        <f t="shared" si="16"/>
        <v>14298525</v>
      </c>
      <c r="J91" s="63">
        <f t="shared" si="17"/>
        <v>35500</v>
      </c>
      <c r="K91" s="62">
        <f t="shared" si="18"/>
        <v>1336500.0000000002</v>
      </c>
      <c r="L91"/>
    </row>
    <row r="92" spans="1:12" s="1" customFormat="1" x14ac:dyDescent="0.25">
      <c r="A92" s="32">
        <v>91</v>
      </c>
      <c r="B92" s="35">
        <v>1705</v>
      </c>
      <c r="C92" s="36">
        <v>17</v>
      </c>
      <c r="D92" s="33" t="s">
        <v>26</v>
      </c>
      <c r="E92" s="33">
        <v>626</v>
      </c>
      <c r="F92" s="33">
        <f t="shared" si="13"/>
        <v>688.6</v>
      </c>
      <c r="G92" s="61">
        <f t="shared" si="20"/>
        <v>30700</v>
      </c>
      <c r="H92" s="62">
        <f t="shared" si="15"/>
        <v>19218200</v>
      </c>
      <c r="I92" s="62">
        <f t="shared" si="16"/>
        <v>22100930</v>
      </c>
      <c r="J92" s="63">
        <f t="shared" si="17"/>
        <v>55500</v>
      </c>
      <c r="K92" s="62">
        <f t="shared" si="18"/>
        <v>2065800</v>
      </c>
      <c r="L92"/>
    </row>
    <row r="93" spans="1:12" s="1" customFormat="1" x14ac:dyDescent="0.25">
      <c r="A93" s="32">
        <v>92</v>
      </c>
      <c r="B93" s="35">
        <v>1706</v>
      </c>
      <c r="C93" s="36">
        <v>17</v>
      </c>
      <c r="D93" s="33" t="s">
        <v>25</v>
      </c>
      <c r="E93" s="33">
        <v>626</v>
      </c>
      <c r="F93" s="33">
        <f t="shared" si="13"/>
        <v>688.6</v>
      </c>
      <c r="G93" s="61">
        <f t="shared" si="20"/>
        <v>30700</v>
      </c>
      <c r="H93" s="62">
        <f t="shared" si="15"/>
        <v>19218200</v>
      </c>
      <c r="I93" s="62">
        <f t="shared" si="16"/>
        <v>22100930</v>
      </c>
      <c r="J93" s="63">
        <f t="shared" si="17"/>
        <v>55500</v>
      </c>
      <c r="K93" s="62">
        <f t="shared" si="18"/>
        <v>2065800</v>
      </c>
      <c r="L93"/>
    </row>
    <row r="94" spans="1:12" s="1" customFormat="1" x14ac:dyDescent="0.25">
      <c r="A94" s="32">
        <v>93</v>
      </c>
      <c r="B94" s="35">
        <v>1707</v>
      </c>
      <c r="C94" s="36">
        <v>17</v>
      </c>
      <c r="D94" s="33" t="s">
        <v>25</v>
      </c>
      <c r="E94" s="33">
        <v>405</v>
      </c>
      <c r="F94" s="33">
        <f t="shared" si="13"/>
        <v>445.50000000000006</v>
      </c>
      <c r="G94" s="61">
        <f t="shared" si="20"/>
        <v>30700</v>
      </c>
      <c r="H94" s="62">
        <f t="shared" si="15"/>
        <v>12433500</v>
      </c>
      <c r="I94" s="62">
        <f t="shared" si="16"/>
        <v>14298525</v>
      </c>
      <c r="J94" s="63">
        <f t="shared" si="17"/>
        <v>35500</v>
      </c>
      <c r="K94" s="62">
        <f t="shared" si="18"/>
        <v>1336500.0000000002</v>
      </c>
      <c r="L94"/>
    </row>
    <row r="95" spans="1:12" s="1" customFormat="1" x14ac:dyDescent="0.25">
      <c r="A95" s="32">
        <v>94</v>
      </c>
      <c r="B95" s="35">
        <v>1708</v>
      </c>
      <c r="C95" s="36">
        <v>17</v>
      </c>
      <c r="D95" s="33" t="s">
        <v>26</v>
      </c>
      <c r="E95" s="33">
        <v>405</v>
      </c>
      <c r="F95" s="33">
        <f t="shared" si="13"/>
        <v>445.50000000000006</v>
      </c>
      <c r="G95" s="61">
        <f t="shared" si="20"/>
        <v>30700</v>
      </c>
      <c r="H95" s="62">
        <f t="shared" si="15"/>
        <v>12433500</v>
      </c>
      <c r="I95" s="62">
        <f t="shared" si="16"/>
        <v>14298525</v>
      </c>
      <c r="J95" s="63">
        <f t="shared" si="17"/>
        <v>35500</v>
      </c>
      <c r="K95" s="62">
        <f t="shared" si="18"/>
        <v>1336500.0000000002</v>
      </c>
      <c r="L95"/>
    </row>
    <row r="96" spans="1:12" s="1" customFormat="1" x14ac:dyDescent="0.25">
      <c r="A96" s="32">
        <v>95</v>
      </c>
      <c r="B96" s="35">
        <v>1801</v>
      </c>
      <c r="C96" s="36">
        <v>18</v>
      </c>
      <c r="D96" s="33" t="s">
        <v>26</v>
      </c>
      <c r="E96" s="33">
        <v>626</v>
      </c>
      <c r="F96" s="33">
        <f t="shared" si="13"/>
        <v>688.6</v>
      </c>
      <c r="G96" s="61">
        <f>G95+80</f>
        <v>30780</v>
      </c>
      <c r="H96" s="62">
        <f t="shared" si="15"/>
        <v>19268280</v>
      </c>
      <c r="I96" s="62">
        <f t="shared" si="16"/>
        <v>22158522</v>
      </c>
      <c r="J96" s="63">
        <f t="shared" si="17"/>
        <v>55500</v>
      </c>
      <c r="K96" s="62">
        <f t="shared" si="18"/>
        <v>2065800</v>
      </c>
      <c r="L96"/>
    </row>
    <row r="97" spans="1:12" s="1" customFormat="1" x14ac:dyDescent="0.25">
      <c r="A97" s="32">
        <v>96</v>
      </c>
      <c r="B97" s="35">
        <v>1802</v>
      </c>
      <c r="C97" s="36">
        <v>18</v>
      </c>
      <c r="D97" s="37" t="s">
        <v>25</v>
      </c>
      <c r="E97" s="33">
        <v>626</v>
      </c>
      <c r="F97" s="33">
        <f t="shared" si="13"/>
        <v>688.6</v>
      </c>
      <c r="G97" s="61">
        <f t="shared" ref="G97:G103" si="21">G96</f>
        <v>30780</v>
      </c>
      <c r="H97" s="62">
        <f t="shared" si="15"/>
        <v>19268280</v>
      </c>
      <c r="I97" s="62">
        <f t="shared" si="16"/>
        <v>22158522</v>
      </c>
      <c r="J97" s="63">
        <f t="shared" si="17"/>
        <v>55500</v>
      </c>
      <c r="K97" s="62">
        <f t="shared" si="18"/>
        <v>2065800</v>
      </c>
      <c r="L97"/>
    </row>
    <row r="98" spans="1:12" s="1" customFormat="1" x14ac:dyDescent="0.25">
      <c r="A98" s="32">
        <v>97</v>
      </c>
      <c r="B98" s="35">
        <v>1803</v>
      </c>
      <c r="C98" s="36">
        <v>18</v>
      </c>
      <c r="D98" s="33" t="s">
        <v>25</v>
      </c>
      <c r="E98" s="33">
        <v>405</v>
      </c>
      <c r="F98" s="33">
        <f t="shared" si="13"/>
        <v>445.50000000000006</v>
      </c>
      <c r="G98" s="61">
        <f t="shared" si="21"/>
        <v>30780</v>
      </c>
      <c r="H98" s="62">
        <f t="shared" si="15"/>
        <v>12465900</v>
      </c>
      <c r="I98" s="62">
        <f t="shared" si="16"/>
        <v>14335785</v>
      </c>
      <c r="J98" s="63">
        <f t="shared" si="17"/>
        <v>36000</v>
      </c>
      <c r="K98" s="62">
        <f t="shared" si="18"/>
        <v>1336500.0000000002</v>
      </c>
      <c r="L98"/>
    </row>
    <row r="99" spans="1:12" s="1" customFormat="1" x14ac:dyDescent="0.25">
      <c r="A99" s="32">
        <v>98</v>
      </c>
      <c r="B99" s="35">
        <v>1804</v>
      </c>
      <c r="C99" s="36">
        <v>18</v>
      </c>
      <c r="D99" s="33" t="s">
        <v>26</v>
      </c>
      <c r="E99" s="33">
        <v>814</v>
      </c>
      <c r="F99" s="33">
        <f t="shared" si="13"/>
        <v>895.40000000000009</v>
      </c>
      <c r="G99" s="61">
        <f t="shared" si="21"/>
        <v>30780</v>
      </c>
      <c r="H99" s="62">
        <f t="shared" si="15"/>
        <v>25054920</v>
      </c>
      <c r="I99" s="62">
        <f t="shared" si="16"/>
        <v>28813158</v>
      </c>
      <c r="J99" s="63">
        <f t="shared" si="17"/>
        <v>72000</v>
      </c>
      <c r="K99" s="62">
        <f t="shared" si="18"/>
        <v>2686200.0000000005</v>
      </c>
      <c r="L99"/>
    </row>
    <row r="100" spans="1:12" s="1" customFormat="1" x14ac:dyDescent="0.25">
      <c r="A100" s="32">
        <v>99</v>
      </c>
      <c r="B100" s="35">
        <v>1805</v>
      </c>
      <c r="C100" s="36">
        <v>18</v>
      </c>
      <c r="D100" s="33" t="s">
        <v>26</v>
      </c>
      <c r="E100" s="33">
        <v>814</v>
      </c>
      <c r="F100" s="33">
        <f t="shared" si="13"/>
        <v>895.40000000000009</v>
      </c>
      <c r="G100" s="61">
        <f t="shared" si="21"/>
        <v>30780</v>
      </c>
      <c r="H100" s="62">
        <f t="shared" si="15"/>
        <v>25054920</v>
      </c>
      <c r="I100" s="62">
        <f t="shared" si="16"/>
        <v>28813158</v>
      </c>
      <c r="J100" s="63">
        <f t="shared" si="17"/>
        <v>72000</v>
      </c>
      <c r="K100" s="62">
        <f t="shared" si="18"/>
        <v>2686200.0000000005</v>
      </c>
      <c r="L100"/>
    </row>
    <row r="101" spans="1:12" s="1" customFormat="1" x14ac:dyDescent="0.25">
      <c r="A101" s="32">
        <v>100</v>
      </c>
      <c r="B101" s="35">
        <v>1806</v>
      </c>
      <c r="C101" s="36">
        <v>18</v>
      </c>
      <c r="D101" s="33" t="s">
        <v>25</v>
      </c>
      <c r="E101" s="33">
        <v>405</v>
      </c>
      <c r="F101" s="33">
        <f t="shared" si="13"/>
        <v>445.50000000000006</v>
      </c>
      <c r="G101" s="61">
        <f t="shared" si="21"/>
        <v>30780</v>
      </c>
      <c r="H101" s="62">
        <f t="shared" si="15"/>
        <v>12465900</v>
      </c>
      <c r="I101" s="62">
        <f t="shared" si="16"/>
        <v>14335785</v>
      </c>
      <c r="J101" s="63">
        <f t="shared" si="17"/>
        <v>36000</v>
      </c>
      <c r="K101" s="62">
        <f t="shared" si="18"/>
        <v>1336500.0000000002</v>
      </c>
      <c r="L101"/>
    </row>
    <row r="102" spans="1:12" s="1" customFormat="1" x14ac:dyDescent="0.25">
      <c r="A102" s="32">
        <v>101</v>
      </c>
      <c r="B102" s="35">
        <v>1807</v>
      </c>
      <c r="C102" s="36">
        <v>18</v>
      </c>
      <c r="D102" s="33" t="s">
        <v>25</v>
      </c>
      <c r="E102" s="33">
        <v>626</v>
      </c>
      <c r="F102" s="33">
        <f t="shared" si="13"/>
        <v>688.6</v>
      </c>
      <c r="G102" s="61">
        <f t="shared" si="21"/>
        <v>30780</v>
      </c>
      <c r="H102" s="62">
        <f t="shared" si="15"/>
        <v>19268280</v>
      </c>
      <c r="I102" s="62">
        <f t="shared" si="16"/>
        <v>22158522</v>
      </c>
      <c r="J102" s="63">
        <f t="shared" si="17"/>
        <v>55500</v>
      </c>
      <c r="K102" s="62">
        <f t="shared" si="18"/>
        <v>2065800</v>
      </c>
      <c r="L102"/>
    </row>
    <row r="103" spans="1:12" s="1" customFormat="1" x14ac:dyDescent="0.25">
      <c r="A103" s="32">
        <v>102</v>
      </c>
      <c r="B103" s="35">
        <v>1808</v>
      </c>
      <c r="C103" s="36">
        <v>18</v>
      </c>
      <c r="D103" s="33" t="s">
        <v>26</v>
      </c>
      <c r="E103" s="33">
        <v>626</v>
      </c>
      <c r="F103" s="33">
        <f t="shared" si="13"/>
        <v>688.6</v>
      </c>
      <c r="G103" s="61">
        <f t="shared" si="21"/>
        <v>30780</v>
      </c>
      <c r="H103" s="62">
        <f t="shared" si="15"/>
        <v>19268280</v>
      </c>
      <c r="I103" s="62">
        <f t="shared" si="16"/>
        <v>22158522</v>
      </c>
      <c r="J103" s="63">
        <f t="shared" si="17"/>
        <v>55500</v>
      </c>
      <c r="K103" s="62">
        <f t="shared" si="18"/>
        <v>2065800</v>
      </c>
      <c r="L103"/>
    </row>
    <row r="104" spans="1:12" s="1" customFormat="1" x14ac:dyDescent="0.25">
      <c r="A104" s="32">
        <v>103</v>
      </c>
      <c r="B104" s="35">
        <v>1901</v>
      </c>
      <c r="C104" s="36">
        <v>19</v>
      </c>
      <c r="D104" s="33" t="s">
        <v>26</v>
      </c>
      <c r="E104" s="33">
        <v>405</v>
      </c>
      <c r="F104" s="33">
        <f t="shared" si="13"/>
        <v>445.50000000000006</v>
      </c>
      <c r="G104" s="61">
        <f>G103+80</f>
        <v>30860</v>
      </c>
      <c r="H104" s="62">
        <f t="shared" si="15"/>
        <v>12498300</v>
      </c>
      <c r="I104" s="62">
        <f t="shared" si="16"/>
        <v>14373045</v>
      </c>
      <c r="J104" s="63">
        <f t="shared" si="17"/>
        <v>36000</v>
      </c>
      <c r="K104" s="62">
        <f t="shared" si="18"/>
        <v>1336500.0000000002</v>
      </c>
      <c r="L104"/>
    </row>
    <row r="105" spans="1:12" s="1" customFormat="1" x14ac:dyDescent="0.25">
      <c r="A105" s="32">
        <v>104</v>
      </c>
      <c r="B105" s="35">
        <v>1902</v>
      </c>
      <c r="C105" s="36">
        <v>19</v>
      </c>
      <c r="D105" s="33" t="s">
        <v>25</v>
      </c>
      <c r="E105" s="33">
        <v>405</v>
      </c>
      <c r="F105" s="33">
        <f t="shared" si="13"/>
        <v>445.50000000000006</v>
      </c>
      <c r="G105" s="61">
        <f t="shared" ref="G105:G111" si="22">G104</f>
        <v>30860</v>
      </c>
      <c r="H105" s="62">
        <f t="shared" si="15"/>
        <v>12498300</v>
      </c>
      <c r="I105" s="62">
        <f t="shared" si="16"/>
        <v>14373045</v>
      </c>
      <c r="J105" s="63">
        <f t="shared" si="17"/>
        <v>36000</v>
      </c>
      <c r="K105" s="62">
        <f t="shared" si="18"/>
        <v>1336500.0000000002</v>
      </c>
      <c r="L105"/>
    </row>
    <row r="106" spans="1:12" s="1" customFormat="1" x14ac:dyDescent="0.25">
      <c r="A106" s="32">
        <v>105</v>
      </c>
      <c r="B106" s="35">
        <v>1903</v>
      </c>
      <c r="C106" s="36">
        <v>19</v>
      </c>
      <c r="D106" s="33" t="s">
        <v>25</v>
      </c>
      <c r="E106" s="33">
        <v>626</v>
      </c>
      <c r="F106" s="33">
        <f t="shared" si="13"/>
        <v>688.6</v>
      </c>
      <c r="G106" s="61">
        <f t="shared" si="22"/>
        <v>30860</v>
      </c>
      <c r="H106" s="62">
        <f t="shared" si="15"/>
        <v>19318360</v>
      </c>
      <c r="I106" s="62">
        <f t="shared" si="16"/>
        <v>22216114</v>
      </c>
      <c r="J106" s="63">
        <f t="shared" si="17"/>
        <v>55500</v>
      </c>
      <c r="K106" s="62">
        <f t="shared" si="18"/>
        <v>2065800</v>
      </c>
      <c r="L106"/>
    </row>
    <row r="107" spans="1:12" s="1" customFormat="1" x14ac:dyDescent="0.25">
      <c r="A107" s="32">
        <v>106</v>
      </c>
      <c r="B107" s="35">
        <v>1904</v>
      </c>
      <c r="C107" s="36">
        <v>19</v>
      </c>
      <c r="D107" s="37" t="s">
        <v>26</v>
      </c>
      <c r="E107" s="33">
        <v>626</v>
      </c>
      <c r="F107" s="33">
        <f t="shared" si="13"/>
        <v>688.6</v>
      </c>
      <c r="G107" s="61">
        <f t="shared" si="22"/>
        <v>30860</v>
      </c>
      <c r="H107" s="62">
        <f t="shared" si="15"/>
        <v>19318360</v>
      </c>
      <c r="I107" s="62">
        <f t="shared" si="16"/>
        <v>22216114</v>
      </c>
      <c r="J107" s="63">
        <f t="shared" si="17"/>
        <v>55500</v>
      </c>
      <c r="K107" s="62">
        <f t="shared" si="18"/>
        <v>2065800</v>
      </c>
      <c r="L107"/>
    </row>
    <row r="108" spans="1:12" s="1" customFormat="1" x14ac:dyDescent="0.25">
      <c r="A108" s="32">
        <v>107</v>
      </c>
      <c r="B108" s="35">
        <v>1905</v>
      </c>
      <c r="C108" s="36">
        <v>19</v>
      </c>
      <c r="D108" s="33" t="s">
        <v>26</v>
      </c>
      <c r="E108" s="33">
        <v>405</v>
      </c>
      <c r="F108" s="33">
        <f t="shared" si="13"/>
        <v>445.50000000000006</v>
      </c>
      <c r="G108" s="61">
        <f t="shared" si="22"/>
        <v>30860</v>
      </c>
      <c r="H108" s="62">
        <f t="shared" si="15"/>
        <v>12498300</v>
      </c>
      <c r="I108" s="62">
        <f t="shared" si="16"/>
        <v>14373045</v>
      </c>
      <c r="J108" s="63">
        <f t="shared" si="17"/>
        <v>36000</v>
      </c>
      <c r="K108" s="62">
        <f t="shared" si="18"/>
        <v>1336500.0000000002</v>
      </c>
      <c r="L108"/>
    </row>
    <row r="109" spans="1:12" s="1" customFormat="1" x14ac:dyDescent="0.25">
      <c r="A109" s="32">
        <v>108</v>
      </c>
      <c r="B109" s="35">
        <v>1906</v>
      </c>
      <c r="C109" s="36">
        <v>19</v>
      </c>
      <c r="D109" s="33" t="s">
        <v>25</v>
      </c>
      <c r="E109" s="33">
        <v>814</v>
      </c>
      <c r="F109" s="33">
        <f t="shared" si="13"/>
        <v>895.40000000000009</v>
      </c>
      <c r="G109" s="61">
        <f t="shared" si="22"/>
        <v>30860</v>
      </c>
      <c r="H109" s="62">
        <f t="shared" si="15"/>
        <v>25120040</v>
      </c>
      <c r="I109" s="62">
        <f t="shared" si="16"/>
        <v>28888046</v>
      </c>
      <c r="J109" s="63">
        <f t="shared" si="17"/>
        <v>72000</v>
      </c>
      <c r="K109" s="62">
        <f t="shared" si="18"/>
        <v>2686200.0000000005</v>
      </c>
      <c r="L109"/>
    </row>
    <row r="110" spans="1:12" s="1" customFormat="1" x14ac:dyDescent="0.25">
      <c r="A110" s="32">
        <v>109</v>
      </c>
      <c r="B110" s="35">
        <v>1907</v>
      </c>
      <c r="C110" s="36">
        <v>19</v>
      </c>
      <c r="D110" s="33" t="s">
        <v>25</v>
      </c>
      <c r="E110" s="33">
        <v>814</v>
      </c>
      <c r="F110" s="33">
        <f t="shared" si="13"/>
        <v>895.40000000000009</v>
      </c>
      <c r="G110" s="61">
        <f t="shared" si="22"/>
        <v>30860</v>
      </c>
      <c r="H110" s="62">
        <f t="shared" si="15"/>
        <v>25120040</v>
      </c>
      <c r="I110" s="62">
        <f t="shared" si="16"/>
        <v>28888046</v>
      </c>
      <c r="J110" s="63">
        <f t="shared" si="17"/>
        <v>72000</v>
      </c>
      <c r="K110" s="62">
        <f t="shared" si="18"/>
        <v>2686200.0000000005</v>
      </c>
      <c r="L110"/>
    </row>
    <row r="111" spans="1:12" s="1" customFormat="1" x14ac:dyDescent="0.25">
      <c r="A111" s="32">
        <v>110</v>
      </c>
      <c r="B111" s="35">
        <v>1908</v>
      </c>
      <c r="C111" s="36">
        <v>19</v>
      </c>
      <c r="D111" s="33" t="s">
        <v>26</v>
      </c>
      <c r="E111" s="33">
        <v>405</v>
      </c>
      <c r="F111" s="33">
        <f t="shared" si="13"/>
        <v>445.50000000000006</v>
      </c>
      <c r="G111" s="61">
        <f t="shared" si="22"/>
        <v>30860</v>
      </c>
      <c r="H111" s="62">
        <f t="shared" si="15"/>
        <v>12498300</v>
      </c>
      <c r="I111" s="62">
        <f t="shared" si="16"/>
        <v>14373045</v>
      </c>
      <c r="J111" s="63">
        <f t="shared" si="17"/>
        <v>36000</v>
      </c>
      <c r="K111" s="62">
        <f t="shared" si="18"/>
        <v>1336500.0000000002</v>
      </c>
      <c r="L111"/>
    </row>
    <row r="112" spans="1:12" s="1" customFormat="1" x14ac:dyDescent="0.25">
      <c r="A112" s="32">
        <v>111</v>
      </c>
      <c r="B112" s="35">
        <v>2001</v>
      </c>
      <c r="C112" s="36">
        <v>20</v>
      </c>
      <c r="D112" s="33" t="s">
        <v>26</v>
      </c>
      <c r="E112" s="33">
        <v>626</v>
      </c>
      <c r="F112" s="33">
        <f t="shared" si="13"/>
        <v>688.6</v>
      </c>
      <c r="G112" s="61">
        <f>G111+80</f>
        <v>30940</v>
      </c>
      <c r="H112" s="62">
        <f t="shared" si="15"/>
        <v>19368440</v>
      </c>
      <c r="I112" s="62">
        <f t="shared" si="16"/>
        <v>22273706</v>
      </c>
      <c r="J112" s="63">
        <f t="shared" si="17"/>
        <v>55500</v>
      </c>
      <c r="K112" s="62">
        <f t="shared" si="18"/>
        <v>2065800</v>
      </c>
      <c r="L112"/>
    </row>
    <row r="113" spans="1:12" s="1" customFormat="1" x14ac:dyDescent="0.25">
      <c r="A113" s="32">
        <v>112</v>
      </c>
      <c r="B113" s="35">
        <v>2002</v>
      </c>
      <c r="C113" s="36">
        <v>20</v>
      </c>
      <c r="D113" s="33" t="s">
        <v>25</v>
      </c>
      <c r="E113" s="33">
        <v>626</v>
      </c>
      <c r="F113" s="33">
        <f t="shared" si="13"/>
        <v>688.6</v>
      </c>
      <c r="G113" s="61">
        <f t="shared" ref="G113:G119" si="23">G112</f>
        <v>30940</v>
      </c>
      <c r="H113" s="62">
        <f t="shared" si="15"/>
        <v>19368440</v>
      </c>
      <c r="I113" s="62">
        <f t="shared" si="16"/>
        <v>22273706</v>
      </c>
      <c r="J113" s="63">
        <f t="shared" si="17"/>
        <v>55500</v>
      </c>
      <c r="K113" s="62">
        <f t="shared" si="18"/>
        <v>2065800</v>
      </c>
      <c r="L113"/>
    </row>
    <row r="114" spans="1:12" s="1" customFormat="1" x14ac:dyDescent="0.25">
      <c r="A114" s="32">
        <v>113</v>
      </c>
      <c r="B114" s="35">
        <v>2003</v>
      </c>
      <c r="C114" s="36">
        <v>20</v>
      </c>
      <c r="D114" s="33" t="s">
        <v>25</v>
      </c>
      <c r="E114" s="33">
        <v>405</v>
      </c>
      <c r="F114" s="33">
        <f t="shared" si="13"/>
        <v>445.50000000000006</v>
      </c>
      <c r="G114" s="61">
        <f t="shared" si="23"/>
        <v>30940</v>
      </c>
      <c r="H114" s="62">
        <f t="shared" si="15"/>
        <v>12530700</v>
      </c>
      <c r="I114" s="62">
        <f t="shared" si="16"/>
        <v>14410305</v>
      </c>
      <c r="J114" s="63">
        <f t="shared" si="17"/>
        <v>36000</v>
      </c>
      <c r="K114" s="62">
        <f t="shared" si="18"/>
        <v>1336500.0000000002</v>
      </c>
      <c r="L114"/>
    </row>
    <row r="115" spans="1:12" s="1" customFormat="1" x14ac:dyDescent="0.25">
      <c r="A115" s="32">
        <v>114</v>
      </c>
      <c r="B115" s="35">
        <v>2004</v>
      </c>
      <c r="C115" s="36">
        <v>20</v>
      </c>
      <c r="D115" s="33" t="s">
        <v>26</v>
      </c>
      <c r="E115" s="33">
        <v>405</v>
      </c>
      <c r="F115" s="33">
        <f t="shared" si="13"/>
        <v>445.50000000000006</v>
      </c>
      <c r="G115" s="61">
        <f t="shared" si="23"/>
        <v>30940</v>
      </c>
      <c r="H115" s="62">
        <f t="shared" si="15"/>
        <v>12530700</v>
      </c>
      <c r="I115" s="62">
        <f t="shared" si="16"/>
        <v>14410305</v>
      </c>
      <c r="J115" s="63">
        <f t="shared" si="17"/>
        <v>36000</v>
      </c>
      <c r="K115" s="62">
        <f t="shared" si="18"/>
        <v>1336500.0000000002</v>
      </c>
      <c r="L115"/>
    </row>
    <row r="116" spans="1:12" s="1" customFormat="1" x14ac:dyDescent="0.25">
      <c r="A116" s="32">
        <v>115</v>
      </c>
      <c r="B116" s="35">
        <v>2005</v>
      </c>
      <c r="C116" s="36">
        <v>20</v>
      </c>
      <c r="D116" s="33" t="s">
        <v>26</v>
      </c>
      <c r="E116" s="33">
        <v>626</v>
      </c>
      <c r="F116" s="33">
        <f t="shared" si="13"/>
        <v>688.6</v>
      </c>
      <c r="G116" s="61">
        <f t="shared" si="23"/>
        <v>30940</v>
      </c>
      <c r="H116" s="62">
        <f t="shared" si="15"/>
        <v>19368440</v>
      </c>
      <c r="I116" s="62">
        <f t="shared" si="16"/>
        <v>22273706</v>
      </c>
      <c r="J116" s="63">
        <f t="shared" si="17"/>
        <v>55500</v>
      </c>
      <c r="K116" s="62">
        <f t="shared" si="18"/>
        <v>2065800</v>
      </c>
      <c r="L116"/>
    </row>
    <row r="117" spans="1:12" s="1" customFormat="1" x14ac:dyDescent="0.25">
      <c r="A117" s="32">
        <v>116</v>
      </c>
      <c r="B117" s="35">
        <v>2006</v>
      </c>
      <c r="C117" s="36">
        <v>20</v>
      </c>
      <c r="D117" s="37" t="s">
        <v>25</v>
      </c>
      <c r="E117" s="33">
        <v>626</v>
      </c>
      <c r="F117" s="33">
        <f t="shared" si="13"/>
        <v>688.6</v>
      </c>
      <c r="G117" s="61">
        <f t="shared" si="23"/>
        <v>30940</v>
      </c>
      <c r="H117" s="62">
        <f t="shared" si="15"/>
        <v>19368440</v>
      </c>
      <c r="I117" s="62">
        <f t="shared" si="16"/>
        <v>22273706</v>
      </c>
      <c r="J117" s="63">
        <f t="shared" si="17"/>
        <v>55500</v>
      </c>
      <c r="K117" s="62">
        <f t="shared" si="18"/>
        <v>2065800</v>
      </c>
      <c r="L117"/>
    </row>
    <row r="118" spans="1:12" s="1" customFormat="1" x14ac:dyDescent="0.25">
      <c r="A118" s="32">
        <v>117</v>
      </c>
      <c r="B118" s="35">
        <v>2007</v>
      </c>
      <c r="C118" s="36">
        <v>20</v>
      </c>
      <c r="D118" s="33" t="s">
        <v>25</v>
      </c>
      <c r="E118" s="33">
        <v>405</v>
      </c>
      <c r="F118" s="33">
        <f t="shared" si="13"/>
        <v>445.50000000000006</v>
      </c>
      <c r="G118" s="61">
        <f t="shared" si="23"/>
        <v>30940</v>
      </c>
      <c r="H118" s="62">
        <f t="shared" si="15"/>
        <v>12530700</v>
      </c>
      <c r="I118" s="62">
        <f t="shared" si="16"/>
        <v>14410305</v>
      </c>
      <c r="J118" s="63">
        <f t="shared" si="17"/>
        <v>36000</v>
      </c>
      <c r="K118" s="62">
        <f t="shared" si="18"/>
        <v>1336500.0000000002</v>
      </c>
      <c r="L118"/>
    </row>
    <row r="119" spans="1:12" s="1" customFormat="1" x14ac:dyDescent="0.25">
      <c r="A119" s="32">
        <v>118</v>
      </c>
      <c r="B119" s="35">
        <v>2008</v>
      </c>
      <c r="C119" s="36">
        <v>20</v>
      </c>
      <c r="D119" s="33" t="s">
        <v>26</v>
      </c>
      <c r="E119" s="33">
        <v>814</v>
      </c>
      <c r="F119" s="33">
        <f t="shared" si="13"/>
        <v>895.40000000000009</v>
      </c>
      <c r="G119" s="61">
        <f t="shared" si="23"/>
        <v>30940</v>
      </c>
      <c r="H119" s="62">
        <f t="shared" si="15"/>
        <v>25185160</v>
      </c>
      <c r="I119" s="62">
        <f t="shared" si="16"/>
        <v>28962934</v>
      </c>
      <c r="J119" s="63">
        <f t="shared" si="17"/>
        <v>72500</v>
      </c>
      <c r="K119" s="62">
        <f t="shared" si="18"/>
        <v>2686200.0000000005</v>
      </c>
      <c r="L119"/>
    </row>
    <row r="120" spans="1:12" s="1" customFormat="1" x14ac:dyDescent="0.25">
      <c r="A120" s="32">
        <v>119</v>
      </c>
      <c r="B120" s="35">
        <v>2101</v>
      </c>
      <c r="C120" s="36">
        <v>21</v>
      </c>
      <c r="D120" s="33" t="s">
        <v>26</v>
      </c>
      <c r="E120" s="33">
        <v>814</v>
      </c>
      <c r="F120" s="33">
        <f t="shared" si="13"/>
        <v>895.40000000000009</v>
      </c>
      <c r="G120" s="61">
        <f>G119+80</f>
        <v>31020</v>
      </c>
      <c r="H120" s="62">
        <f t="shared" si="15"/>
        <v>25250280</v>
      </c>
      <c r="I120" s="62">
        <f t="shared" si="16"/>
        <v>29037822</v>
      </c>
      <c r="J120" s="63">
        <f t="shared" si="17"/>
        <v>72500</v>
      </c>
      <c r="K120" s="62">
        <f t="shared" si="18"/>
        <v>2686200.0000000005</v>
      </c>
      <c r="L120"/>
    </row>
    <row r="121" spans="1:12" s="1" customFormat="1" x14ac:dyDescent="0.25">
      <c r="A121" s="32">
        <v>120</v>
      </c>
      <c r="B121" s="35">
        <v>2102</v>
      </c>
      <c r="C121" s="36">
        <v>21</v>
      </c>
      <c r="D121" s="33" t="s">
        <v>25</v>
      </c>
      <c r="E121" s="33">
        <v>405</v>
      </c>
      <c r="F121" s="33">
        <f t="shared" si="13"/>
        <v>445.50000000000006</v>
      </c>
      <c r="G121" s="61">
        <f t="shared" ref="G121:G127" si="24">G120</f>
        <v>31020</v>
      </c>
      <c r="H121" s="62">
        <f t="shared" si="15"/>
        <v>12563100</v>
      </c>
      <c r="I121" s="62">
        <f t="shared" si="16"/>
        <v>14447565</v>
      </c>
      <c r="J121" s="63">
        <f t="shared" si="17"/>
        <v>36000</v>
      </c>
      <c r="K121" s="62">
        <f t="shared" si="18"/>
        <v>1336500.0000000002</v>
      </c>
      <c r="L121"/>
    </row>
    <row r="122" spans="1:12" s="1" customFormat="1" x14ac:dyDescent="0.25">
      <c r="A122" s="32">
        <v>121</v>
      </c>
      <c r="B122" s="35">
        <v>2103</v>
      </c>
      <c r="C122" s="36">
        <v>21</v>
      </c>
      <c r="D122" s="33" t="s">
        <v>25</v>
      </c>
      <c r="E122" s="33">
        <v>626</v>
      </c>
      <c r="F122" s="33">
        <f t="shared" si="13"/>
        <v>688.6</v>
      </c>
      <c r="G122" s="61">
        <f t="shared" si="24"/>
        <v>31020</v>
      </c>
      <c r="H122" s="62">
        <f t="shared" si="15"/>
        <v>19418520</v>
      </c>
      <c r="I122" s="62">
        <f t="shared" si="16"/>
        <v>22331298</v>
      </c>
      <c r="J122" s="63">
        <f t="shared" si="17"/>
        <v>56000</v>
      </c>
      <c r="K122" s="62">
        <f t="shared" si="18"/>
        <v>2065800</v>
      </c>
      <c r="L122"/>
    </row>
    <row r="123" spans="1:12" s="1" customFormat="1" x14ac:dyDescent="0.25">
      <c r="A123" s="32">
        <v>122</v>
      </c>
      <c r="B123" s="35">
        <v>2104</v>
      </c>
      <c r="C123" s="36">
        <v>21</v>
      </c>
      <c r="D123" s="33" t="s">
        <v>26</v>
      </c>
      <c r="E123" s="33">
        <v>626</v>
      </c>
      <c r="F123" s="33">
        <f t="shared" si="13"/>
        <v>688.6</v>
      </c>
      <c r="G123" s="61">
        <f t="shared" si="24"/>
        <v>31020</v>
      </c>
      <c r="H123" s="62">
        <f t="shared" si="15"/>
        <v>19418520</v>
      </c>
      <c r="I123" s="62">
        <f t="shared" si="16"/>
        <v>22331298</v>
      </c>
      <c r="J123" s="63">
        <f t="shared" si="17"/>
        <v>56000</v>
      </c>
      <c r="K123" s="62">
        <f t="shared" si="18"/>
        <v>2065800</v>
      </c>
      <c r="L123"/>
    </row>
    <row r="124" spans="1:12" s="1" customFormat="1" x14ac:dyDescent="0.25">
      <c r="A124" s="32">
        <v>123</v>
      </c>
      <c r="B124" s="35">
        <v>2105</v>
      </c>
      <c r="C124" s="36">
        <v>21</v>
      </c>
      <c r="D124" s="33" t="s">
        <v>26</v>
      </c>
      <c r="E124" s="33">
        <v>405</v>
      </c>
      <c r="F124" s="33">
        <f t="shared" si="13"/>
        <v>445.50000000000006</v>
      </c>
      <c r="G124" s="61">
        <f t="shared" si="24"/>
        <v>31020</v>
      </c>
      <c r="H124" s="62">
        <f t="shared" si="15"/>
        <v>12563100</v>
      </c>
      <c r="I124" s="62">
        <f t="shared" si="16"/>
        <v>14447565</v>
      </c>
      <c r="J124" s="63">
        <f t="shared" si="17"/>
        <v>36000</v>
      </c>
      <c r="K124" s="62">
        <f t="shared" si="18"/>
        <v>1336500.0000000002</v>
      </c>
      <c r="L124"/>
    </row>
    <row r="125" spans="1:12" s="1" customFormat="1" x14ac:dyDescent="0.25">
      <c r="A125" s="32">
        <v>124</v>
      </c>
      <c r="B125" s="35">
        <v>2106</v>
      </c>
      <c r="C125" s="36">
        <v>21</v>
      </c>
      <c r="D125" s="33" t="s">
        <v>25</v>
      </c>
      <c r="E125" s="33">
        <v>405</v>
      </c>
      <c r="F125" s="33">
        <f t="shared" si="13"/>
        <v>445.50000000000006</v>
      </c>
      <c r="G125" s="61">
        <f t="shared" si="24"/>
        <v>31020</v>
      </c>
      <c r="H125" s="62">
        <f t="shared" si="15"/>
        <v>12563100</v>
      </c>
      <c r="I125" s="62">
        <f t="shared" si="16"/>
        <v>14447565</v>
      </c>
      <c r="J125" s="63">
        <f t="shared" si="17"/>
        <v>36000</v>
      </c>
      <c r="K125" s="62">
        <f t="shared" si="18"/>
        <v>1336500.0000000002</v>
      </c>
      <c r="L125"/>
    </row>
    <row r="126" spans="1:12" s="1" customFormat="1" x14ac:dyDescent="0.25">
      <c r="A126" s="32">
        <v>125</v>
      </c>
      <c r="B126" s="35">
        <v>2107</v>
      </c>
      <c r="C126" s="36">
        <v>21</v>
      </c>
      <c r="D126" s="33" t="s">
        <v>25</v>
      </c>
      <c r="E126" s="33">
        <v>626</v>
      </c>
      <c r="F126" s="33">
        <f t="shared" si="13"/>
        <v>688.6</v>
      </c>
      <c r="G126" s="61">
        <f t="shared" si="24"/>
        <v>31020</v>
      </c>
      <c r="H126" s="62">
        <f t="shared" si="15"/>
        <v>19418520</v>
      </c>
      <c r="I126" s="62">
        <f t="shared" si="16"/>
        <v>22331298</v>
      </c>
      <c r="J126" s="63">
        <f t="shared" si="17"/>
        <v>56000</v>
      </c>
      <c r="K126" s="62">
        <f t="shared" si="18"/>
        <v>2065800</v>
      </c>
      <c r="L126"/>
    </row>
    <row r="127" spans="1:12" s="1" customFormat="1" x14ac:dyDescent="0.25">
      <c r="A127" s="32">
        <v>126</v>
      </c>
      <c r="B127" s="35">
        <v>2108</v>
      </c>
      <c r="C127" s="36">
        <v>21</v>
      </c>
      <c r="D127" s="37" t="s">
        <v>26</v>
      </c>
      <c r="E127" s="33">
        <v>626</v>
      </c>
      <c r="F127" s="33">
        <f t="shared" si="13"/>
        <v>688.6</v>
      </c>
      <c r="G127" s="61">
        <f t="shared" si="24"/>
        <v>31020</v>
      </c>
      <c r="H127" s="62">
        <f t="shared" si="15"/>
        <v>19418520</v>
      </c>
      <c r="I127" s="62">
        <f t="shared" si="16"/>
        <v>22331298</v>
      </c>
      <c r="J127" s="63">
        <f t="shared" si="17"/>
        <v>56000</v>
      </c>
      <c r="K127" s="62">
        <f t="shared" si="18"/>
        <v>2065800</v>
      </c>
      <c r="L127"/>
    </row>
    <row r="128" spans="1:12" s="1" customFormat="1" x14ac:dyDescent="0.25">
      <c r="A128" s="32">
        <v>127</v>
      </c>
      <c r="B128" s="35">
        <v>2203</v>
      </c>
      <c r="C128" s="36">
        <v>22</v>
      </c>
      <c r="D128" s="33" t="s">
        <v>25</v>
      </c>
      <c r="E128" s="33">
        <v>405</v>
      </c>
      <c r="F128" s="33">
        <f t="shared" si="13"/>
        <v>445.50000000000006</v>
      </c>
      <c r="G128" s="61">
        <f>G127+80</f>
        <v>31100</v>
      </c>
      <c r="H128" s="62">
        <f t="shared" si="15"/>
        <v>12595500</v>
      </c>
      <c r="I128" s="62">
        <f t="shared" si="16"/>
        <v>14484825</v>
      </c>
      <c r="J128" s="63">
        <f t="shared" si="17"/>
        <v>36000</v>
      </c>
      <c r="K128" s="62">
        <f t="shared" si="18"/>
        <v>1336500.0000000002</v>
      </c>
      <c r="L128"/>
    </row>
    <row r="129" spans="1:12" s="1" customFormat="1" x14ac:dyDescent="0.25">
      <c r="A129" s="32">
        <v>128</v>
      </c>
      <c r="B129" s="35">
        <v>2204</v>
      </c>
      <c r="C129" s="36">
        <v>22</v>
      </c>
      <c r="D129" s="33" t="s">
        <v>26</v>
      </c>
      <c r="E129" s="33">
        <v>814</v>
      </c>
      <c r="F129" s="33">
        <f t="shared" si="13"/>
        <v>895.40000000000009</v>
      </c>
      <c r="G129" s="61">
        <f>G128</f>
        <v>31100</v>
      </c>
      <c r="H129" s="62">
        <f t="shared" si="15"/>
        <v>25315400</v>
      </c>
      <c r="I129" s="62">
        <f t="shared" si="16"/>
        <v>29112710</v>
      </c>
      <c r="J129" s="63">
        <f t="shared" si="17"/>
        <v>73000</v>
      </c>
      <c r="K129" s="62">
        <f t="shared" si="18"/>
        <v>2686200.0000000005</v>
      </c>
      <c r="L129"/>
    </row>
    <row r="130" spans="1:12" s="1" customFormat="1" x14ac:dyDescent="0.25">
      <c r="A130" s="32">
        <v>129</v>
      </c>
      <c r="B130" s="35">
        <v>2205</v>
      </c>
      <c r="C130" s="36">
        <v>22</v>
      </c>
      <c r="D130" s="33" t="s">
        <v>26</v>
      </c>
      <c r="E130" s="33">
        <v>814</v>
      </c>
      <c r="F130" s="33">
        <f t="shared" ref="F130:F193" si="25">E130*1.1</f>
        <v>895.40000000000009</v>
      </c>
      <c r="G130" s="61">
        <f>G129</f>
        <v>31100</v>
      </c>
      <c r="H130" s="62">
        <f t="shared" si="15"/>
        <v>25315400</v>
      </c>
      <c r="I130" s="62">
        <f t="shared" si="16"/>
        <v>29112710</v>
      </c>
      <c r="J130" s="63">
        <f t="shared" si="17"/>
        <v>73000</v>
      </c>
      <c r="K130" s="62">
        <f t="shared" si="18"/>
        <v>2686200.0000000005</v>
      </c>
      <c r="L130"/>
    </row>
    <row r="131" spans="1:12" s="1" customFormat="1" x14ac:dyDescent="0.25">
      <c r="A131" s="32">
        <v>130</v>
      </c>
      <c r="B131" s="35">
        <v>2206</v>
      </c>
      <c r="C131" s="36">
        <v>22</v>
      </c>
      <c r="D131" s="33" t="s">
        <v>25</v>
      </c>
      <c r="E131" s="33">
        <v>405</v>
      </c>
      <c r="F131" s="33">
        <f t="shared" si="25"/>
        <v>445.50000000000006</v>
      </c>
      <c r="G131" s="61">
        <f>G130</f>
        <v>31100</v>
      </c>
      <c r="H131" s="62">
        <f t="shared" ref="H131:H194" si="26">E131*G131</f>
        <v>12595500</v>
      </c>
      <c r="I131" s="62">
        <f t="shared" ref="I131:I194" si="27">ROUND(H131*1.15,0)</f>
        <v>14484825</v>
      </c>
      <c r="J131" s="63">
        <f t="shared" ref="J131:J194" si="28">MROUND((I131*0.03/12),500)</f>
        <v>36000</v>
      </c>
      <c r="K131" s="62">
        <f t="shared" ref="K131:K194" si="29">F131*3000</f>
        <v>1336500.0000000002</v>
      </c>
      <c r="L131"/>
    </row>
    <row r="132" spans="1:12" s="1" customFormat="1" x14ac:dyDescent="0.25">
      <c r="A132" s="32">
        <v>131</v>
      </c>
      <c r="B132" s="35">
        <v>2207</v>
      </c>
      <c r="C132" s="36">
        <v>22</v>
      </c>
      <c r="D132" s="33" t="s">
        <v>25</v>
      </c>
      <c r="E132" s="33">
        <v>626</v>
      </c>
      <c r="F132" s="33">
        <f t="shared" si="25"/>
        <v>688.6</v>
      </c>
      <c r="G132" s="61">
        <f>G131</f>
        <v>31100</v>
      </c>
      <c r="H132" s="62">
        <f t="shared" si="26"/>
        <v>19468600</v>
      </c>
      <c r="I132" s="62">
        <f t="shared" si="27"/>
        <v>22388890</v>
      </c>
      <c r="J132" s="63">
        <f t="shared" si="28"/>
        <v>56000</v>
      </c>
      <c r="K132" s="62">
        <f t="shared" si="29"/>
        <v>2065800</v>
      </c>
      <c r="L132"/>
    </row>
    <row r="133" spans="1:12" s="1" customFormat="1" x14ac:dyDescent="0.25">
      <c r="A133" s="32">
        <v>132</v>
      </c>
      <c r="B133" s="35">
        <v>2208</v>
      </c>
      <c r="C133" s="36">
        <v>22</v>
      </c>
      <c r="D133" s="33" t="s">
        <v>26</v>
      </c>
      <c r="E133" s="33">
        <v>626</v>
      </c>
      <c r="F133" s="33">
        <f t="shared" si="25"/>
        <v>688.6</v>
      </c>
      <c r="G133" s="61">
        <f>G132</f>
        <v>31100</v>
      </c>
      <c r="H133" s="62">
        <f t="shared" si="26"/>
        <v>19468600</v>
      </c>
      <c r="I133" s="62">
        <f t="shared" si="27"/>
        <v>22388890</v>
      </c>
      <c r="J133" s="63">
        <f t="shared" si="28"/>
        <v>56000</v>
      </c>
      <c r="K133" s="62">
        <f t="shared" si="29"/>
        <v>2065800</v>
      </c>
      <c r="L133"/>
    </row>
    <row r="134" spans="1:12" s="1" customFormat="1" x14ac:dyDescent="0.25">
      <c r="A134" s="32">
        <v>133</v>
      </c>
      <c r="B134" s="35">
        <v>2301</v>
      </c>
      <c r="C134" s="36">
        <v>23</v>
      </c>
      <c r="D134" s="33" t="s">
        <v>26</v>
      </c>
      <c r="E134" s="33">
        <v>405</v>
      </c>
      <c r="F134" s="33">
        <f t="shared" si="25"/>
        <v>445.50000000000006</v>
      </c>
      <c r="G134" s="61">
        <f>G133+80</f>
        <v>31180</v>
      </c>
      <c r="H134" s="62">
        <f t="shared" si="26"/>
        <v>12627900</v>
      </c>
      <c r="I134" s="62">
        <f t="shared" si="27"/>
        <v>14522085</v>
      </c>
      <c r="J134" s="63">
        <f t="shared" si="28"/>
        <v>36500</v>
      </c>
      <c r="K134" s="62">
        <f t="shared" si="29"/>
        <v>1336500.0000000002</v>
      </c>
      <c r="L134"/>
    </row>
    <row r="135" spans="1:12" s="1" customFormat="1" x14ac:dyDescent="0.25">
      <c r="A135" s="32">
        <v>134</v>
      </c>
      <c r="B135" s="35">
        <v>2302</v>
      </c>
      <c r="C135" s="36">
        <v>23</v>
      </c>
      <c r="D135" s="33" t="s">
        <v>25</v>
      </c>
      <c r="E135" s="33">
        <v>405</v>
      </c>
      <c r="F135" s="33">
        <f t="shared" si="25"/>
        <v>445.50000000000006</v>
      </c>
      <c r="G135" s="61">
        <f t="shared" ref="G135:G141" si="30">G134</f>
        <v>31180</v>
      </c>
      <c r="H135" s="62">
        <f t="shared" si="26"/>
        <v>12627900</v>
      </c>
      <c r="I135" s="62">
        <f t="shared" si="27"/>
        <v>14522085</v>
      </c>
      <c r="J135" s="63">
        <f t="shared" si="28"/>
        <v>36500</v>
      </c>
      <c r="K135" s="62">
        <f t="shared" si="29"/>
        <v>1336500.0000000002</v>
      </c>
      <c r="L135"/>
    </row>
    <row r="136" spans="1:12" s="1" customFormat="1" x14ac:dyDescent="0.25">
      <c r="A136" s="32">
        <v>135</v>
      </c>
      <c r="B136" s="35">
        <v>2303</v>
      </c>
      <c r="C136" s="36">
        <v>23</v>
      </c>
      <c r="D136" s="33" t="s">
        <v>25</v>
      </c>
      <c r="E136" s="33">
        <v>626</v>
      </c>
      <c r="F136" s="33">
        <f t="shared" si="25"/>
        <v>688.6</v>
      </c>
      <c r="G136" s="61">
        <f t="shared" si="30"/>
        <v>31180</v>
      </c>
      <c r="H136" s="62">
        <f t="shared" si="26"/>
        <v>19518680</v>
      </c>
      <c r="I136" s="62">
        <f t="shared" si="27"/>
        <v>22446482</v>
      </c>
      <c r="J136" s="63">
        <f t="shared" si="28"/>
        <v>56000</v>
      </c>
      <c r="K136" s="62">
        <f t="shared" si="29"/>
        <v>2065800</v>
      </c>
      <c r="L136"/>
    </row>
    <row r="137" spans="1:12" s="1" customFormat="1" x14ac:dyDescent="0.25">
      <c r="A137" s="32">
        <v>136</v>
      </c>
      <c r="B137" s="35">
        <v>2304</v>
      </c>
      <c r="C137" s="36">
        <v>23</v>
      </c>
      <c r="D137" s="37" t="s">
        <v>26</v>
      </c>
      <c r="E137" s="33">
        <v>626</v>
      </c>
      <c r="F137" s="33">
        <f t="shared" si="25"/>
        <v>688.6</v>
      </c>
      <c r="G137" s="61">
        <f t="shared" si="30"/>
        <v>31180</v>
      </c>
      <c r="H137" s="62">
        <f t="shared" si="26"/>
        <v>19518680</v>
      </c>
      <c r="I137" s="62">
        <f t="shared" si="27"/>
        <v>22446482</v>
      </c>
      <c r="J137" s="63">
        <f t="shared" si="28"/>
        <v>56000</v>
      </c>
      <c r="K137" s="62">
        <f t="shared" si="29"/>
        <v>2065800</v>
      </c>
      <c r="L137"/>
    </row>
    <row r="138" spans="1:12" s="1" customFormat="1" x14ac:dyDescent="0.25">
      <c r="A138" s="32">
        <v>137</v>
      </c>
      <c r="B138" s="35">
        <v>2305</v>
      </c>
      <c r="C138" s="36">
        <v>23</v>
      </c>
      <c r="D138" s="33" t="s">
        <v>26</v>
      </c>
      <c r="E138" s="33">
        <v>405</v>
      </c>
      <c r="F138" s="33">
        <f t="shared" si="25"/>
        <v>445.50000000000006</v>
      </c>
      <c r="G138" s="61">
        <f t="shared" si="30"/>
        <v>31180</v>
      </c>
      <c r="H138" s="62">
        <f t="shared" si="26"/>
        <v>12627900</v>
      </c>
      <c r="I138" s="62">
        <f t="shared" si="27"/>
        <v>14522085</v>
      </c>
      <c r="J138" s="63">
        <f t="shared" si="28"/>
        <v>36500</v>
      </c>
      <c r="K138" s="62">
        <f t="shared" si="29"/>
        <v>1336500.0000000002</v>
      </c>
      <c r="L138"/>
    </row>
    <row r="139" spans="1:12" s="1" customFormat="1" x14ac:dyDescent="0.25">
      <c r="A139" s="32">
        <v>138</v>
      </c>
      <c r="B139" s="35">
        <v>2306</v>
      </c>
      <c r="C139" s="36">
        <v>23</v>
      </c>
      <c r="D139" s="33" t="s">
        <v>25</v>
      </c>
      <c r="E139" s="33">
        <v>814</v>
      </c>
      <c r="F139" s="33">
        <f t="shared" si="25"/>
        <v>895.40000000000009</v>
      </c>
      <c r="G139" s="61">
        <f t="shared" si="30"/>
        <v>31180</v>
      </c>
      <c r="H139" s="62">
        <f t="shared" si="26"/>
        <v>25380520</v>
      </c>
      <c r="I139" s="62">
        <f t="shared" si="27"/>
        <v>29187598</v>
      </c>
      <c r="J139" s="63">
        <f t="shared" si="28"/>
        <v>73000</v>
      </c>
      <c r="K139" s="62">
        <f t="shared" si="29"/>
        <v>2686200.0000000005</v>
      </c>
      <c r="L139"/>
    </row>
    <row r="140" spans="1:12" s="1" customFormat="1" x14ac:dyDescent="0.25">
      <c r="A140" s="32">
        <v>139</v>
      </c>
      <c r="B140" s="35">
        <v>2307</v>
      </c>
      <c r="C140" s="36">
        <v>23</v>
      </c>
      <c r="D140" s="33" t="s">
        <v>25</v>
      </c>
      <c r="E140" s="33">
        <v>814</v>
      </c>
      <c r="F140" s="33">
        <f t="shared" si="25"/>
        <v>895.40000000000009</v>
      </c>
      <c r="G140" s="61">
        <f t="shared" si="30"/>
        <v>31180</v>
      </c>
      <c r="H140" s="62">
        <f t="shared" si="26"/>
        <v>25380520</v>
      </c>
      <c r="I140" s="62">
        <f t="shared" si="27"/>
        <v>29187598</v>
      </c>
      <c r="J140" s="63">
        <f t="shared" si="28"/>
        <v>73000</v>
      </c>
      <c r="K140" s="62">
        <f t="shared" si="29"/>
        <v>2686200.0000000005</v>
      </c>
      <c r="L140"/>
    </row>
    <row r="141" spans="1:12" s="1" customFormat="1" x14ac:dyDescent="0.25">
      <c r="A141" s="32">
        <v>140</v>
      </c>
      <c r="B141" s="35">
        <v>2308</v>
      </c>
      <c r="C141" s="36">
        <v>23</v>
      </c>
      <c r="D141" s="33" t="s">
        <v>26</v>
      </c>
      <c r="E141" s="33">
        <v>405</v>
      </c>
      <c r="F141" s="33">
        <f t="shared" si="25"/>
        <v>445.50000000000006</v>
      </c>
      <c r="G141" s="61">
        <f t="shared" si="30"/>
        <v>31180</v>
      </c>
      <c r="H141" s="62">
        <f t="shared" si="26"/>
        <v>12627900</v>
      </c>
      <c r="I141" s="62">
        <f t="shared" si="27"/>
        <v>14522085</v>
      </c>
      <c r="J141" s="63">
        <f t="shared" si="28"/>
        <v>36500</v>
      </c>
      <c r="K141" s="62">
        <f t="shared" si="29"/>
        <v>1336500.0000000002</v>
      </c>
      <c r="L141"/>
    </row>
    <row r="142" spans="1:12" s="1" customFormat="1" x14ac:dyDescent="0.25">
      <c r="A142" s="32">
        <v>141</v>
      </c>
      <c r="B142" s="35">
        <v>2401</v>
      </c>
      <c r="C142" s="36">
        <v>24</v>
      </c>
      <c r="D142" s="33" t="s">
        <v>26</v>
      </c>
      <c r="E142" s="33">
        <v>626</v>
      </c>
      <c r="F142" s="33">
        <f t="shared" si="25"/>
        <v>688.6</v>
      </c>
      <c r="G142" s="61">
        <f>G141+80</f>
        <v>31260</v>
      </c>
      <c r="H142" s="62">
        <f t="shared" si="26"/>
        <v>19568760</v>
      </c>
      <c r="I142" s="62">
        <f t="shared" si="27"/>
        <v>22504074</v>
      </c>
      <c r="J142" s="63">
        <f t="shared" si="28"/>
        <v>56500</v>
      </c>
      <c r="K142" s="62">
        <f t="shared" si="29"/>
        <v>2065800</v>
      </c>
      <c r="L142"/>
    </row>
    <row r="143" spans="1:12" s="1" customFormat="1" x14ac:dyDescent="0.25">
      <c r="A143" s="32">
        <v>142</v>
      </c>
      <c r="B143" s="35">
        <v>2402</v>
      </c>
      <c r="C143" s="36">
        <v>24</v>
      </c>
      <c r="D143" s="33" t="s">
        <v>25</v>
      </c>
      <c r="E143" s="33">
        <v>626</v>
      </c>
      <c r="F143" s="33">
        <f t="shared" si="25"/>
        <v>688.6</v>
      </c>
      <c r="G143" s="61">
        <f t="shared" ref="G143:G149" si="31">G142</f>
        <v>31260</v>
      </c>
      <c r="H143" s="62">
        <f t="shared" si="26"/>
        <v>19568760</v>
      </c>
      <c r="I143" s="62">
        <f t="shared" si="27"/>
        <v>22504074</v>
      </c>
      <c r="J143" s="63">
        <f t="shared" si="28"/>
        <v>56500</v>
      </c>
      <c r="K143" s="62">
        <f t="shared" si="29"/>
        <v>2065800</v>
      </c>
      <c r="L143"/>
    </row>
    <row r="144" spans="1:12" s="1" customFormat="1" x14ac:dyDescent="0.25">
      <c r="A144" s="32">
        <v>143</v>
      </c>
      <c r="B144" s="35">
        <v>2403</v>
      </c>
      <c r="C144" s="36">
        <v>24</v>
      </c>
      <c r="D144" s="33" t="s">
        <v>25</v>
      </c>
      <c r="E144" s="33">
        <v>405</v>
      </c>
      <c r="F144" s="33">
        <f t="shared" si="25"/>
        <v>445.50000000000006</v>
      </c>
      <c r="G144" s="61">
        <f t="shared" si="31"/>
        <v>31260</v>
      </c>
      <c r="H144" s="62">
        <f t="shared" si="26"/>
        <v>12660300</v>
      </c>
      <c r="I144" s="62">
        <f t="shared" si="27"/>
        <v>14559345</v>
      </c>
      <c r="J144" s="63">
        <f t="shared" si="28"/>
        <v>36500</v>
      </c>
      <c r="K144" s="62">
        <f t="shared" si="29"/>
        <v>1336500.0000000002</v>
      </c>
      <c r="L144"/>
    </row>
    <row r="145" spans="1:12" s="1" customFormat="1" x14ac:dyDescent="0.25">
      <c r="A145" s="32">
        <v>144</v>
      </c>
      <c r="B145" s="35">
        <v>2404</v>
      </c>
      <c r="C145" s="36">
        <v>24</v>
      </c>
      <c r="D145" s="33" t="s">
        <v>26</v>
      </c>
      <c r="E145" s="33">
        <v>405</v>
      </c>
      <c r="F145" s="33">
        <f t="shared" si="25"/>
        <v>445.50000000000006</v>
      </c>
      <c r="G145" s="61">
        <f t="shared" si="31"/>
        <v>31260</v>
      </c>
      <c r="H145" s="62">
        <f t="shared" si="26"/>
        <v>12660300</v>
      </c>
      <c r="I145" s="62">
        <f t="shared" si="27"/>
        <v>14559345</v>
      </c>
      <c r="J145" s="63">
        <f t="shared" si="28"/>
        <v>36500</v>
      </c>
      <c r="K145" s="62">
        <f t="shared" si="29"/>
        <v>1336500.0000000002</v>
      </c>
      <c r="L145"/>
    </row>
    <row r="146" spans="1:12" s="1" customFormat="1" x14ac:dyDescent="0.25">
      <c r="A146" s="32">
        <v>145</v>
      </c>
      <c r="B146" s="35">
        <v>2405</v>
      </c>
      <c r="C146" s="36">
        <v>24</v>
      </c>
      <c r="D146" s="33" t="s">
        <v>26</v>
      </c>
      <c r="E146" s="33">
        <v>626</v>
      </c>
      <c r="F146" s="33">
        <f t="shared" si="25"/>
        <v>688.6</v>
      </c>
      <c r="G146" s="61">
        <f t="shared" si="31"/>
        <v>31260</v>
      </c>
      <c r="H146" s="62">
        <f t="shared" si="26"/>
        <v>19568760</v>
      </c>
      <c r="I146" s="62">
        <f t="shared" si="27"/>
        <v>22504074</v>
      </c>
      <c r="J146" s="63">
        <f t="shared" si="28"/>
        <v>56500</v>
      </c>
      <c r="K146" s="62">
        <f t="shared" si="29"/>
        <v>2065800</v>
      </c>
      <c r="L146"/>
    </row>
    <row r="147" spans="1:12" s="1" customFormat="1" x14ac:dyDescent="0.25">
      <c r="A147" s="32">
        <v>146</v>
      </c>
      <c r="B147" s="35">
        <v>2406</v>
      </c>
      <c r="C147" s="36">
        <v>24</v>
      </c>
      <c r="D147" s="37" t="s">
        <v>25</v>
      </c>
      <c r="E147" s="33">
        <v>626</v>
      </c>
      <c r="F147" s="33">
        <f t="shared" si="25"/>
        <v>688.6</v>
      </c>
      <c r="G147" s="61">
        <f t="shared" si="31"/>
        <v>31260</v>
      </c>
      <c r="H147" s="62">
        <f t="shared" si="26"/>
        <v>19568760</v>
      </c>
      <c r="I147" s="62">
        <f t="shared" si="27"/>
        <v>22504074</v>
      </c>
      <c r="J147" s="63">
        <f t="shared" si="28"/>
        <v>56500</v>
      </c>
      <c r="K147" s="62">
        <f t="shared" si="29"/>
        <v>2065800</v>
      </c>
      <c r="L147"/>
    </row>
    <row r="148" spans="1:12" s="1" customFormat="1" x14ac:dyDescent="0.25">
      <c r="A148" s="32">
        <v>147</v>
      </c>
      <c r="B148" s="35">
        <v>2407</v>
      </c>
      <c r="C148" s="36">
        <v>24</v>
      </c>
      <c r="D148" s="33" t="s">
        <v>25</v>
      </c>
      <c r="E148" s="33">
        <v>405</v>
      </c>
      <c r="F148" s="33">
        <f t="shared" si="25"/>
        <v>445.50000000000006</v>
      </c>
      <c r="G148" s="61">
        <f t="shared" si="31"/>
        <v>31260</v>
      </c>
      <c r="H148" s="62">
        <f t="shared" si="26"/>
        <v>12660300</v>
      </c>
      <c r="I148" s="62">
        <f t="shared" si="27"/>
        <v>14559345</v>
      </c>
      <c r="J148" s="63">
        <f t="shared" si="28"/>
        <v>36500</v>
      </c>
      <c r="K148" s="62">
        <f t="shared" si="29"/>
        <v>1336500.0000000002</v>
      </c>
      <c r="L148"/>
    </row>
    <row r="149" spans="1:12" s="1" customFormat="1" x14ac:dyDescent="0.25">
      <c r="A149" s="32">
        <v>148</v>
      </c>
      <c r="B149" s="35">
        <v>2408</v>
      </c>
      <c r="C149" s="36">
        <v>24</v>
      </c>
      <c r="D149" s="33" t="s">
        <v>26</v>
      </c>
      <c r="E149" s="33">
        <v>814</v>
      </c>
      <c r="F149" s="33">
        <f t="shared" si="25"/>
        <v>895.40000000000009</v>
      </c>
      <c r="G149" s="61">
        <f t="shared" si="31"/>
        <v>31260</v>
      </c>
      <c r="H149" s="62">
        <f t="shared" si="26"/>
        <v>25445640</v>
      </c>
      <c r="I149" s="62">
        <f t="shared" si="27"/>
        <v>29262486</v>
      </c>
      <c r="J149" s="63">
        <f t="shared" si="28"/>
        <v>73000</v>
      </c>
      <c r="K149" s="62">
        <f t="shared" si="29"/>
        <v>2686200.0000000005</v>
      </c>
      <c r="L149"/>
    </row>
    <row r="150" spans="1:12" s="1" customFormat="1" x14ac:dyDescent="0.25">
      <c r="A150" s="32">
        <v>149</v>
      </c>
      <c r="B150" s="35">
        <v>2501</v>
      </c>
      <c r="C150" s="36">
        <v>25</v>
      </c>
      <c r="D150" s="33" t="s">
        <v>26</v>
      </c>
      <c r="E150" s="33">
        <v>814</v>
      </c>
      <c r="F150" s="33">
        <f t="shared" si="25"/>
        <v>895.40000000000009</v>
      </c>
      <c r="G150" s="61">
        <f>G149+80</f>
        <v>31340</v>
      </c>
      <c r="H150" s="62">
        <f t="shared" si="26"/>
        <v>25510760</v>
      </c>
      <c r="I150" s="62">
        <f t="shared" si="27"/>
        <v>29337374</v>
      </c>
      <c r="J150" s="63">
        <f t="shared" si="28"/>
        <v>73500</v>
      </c>
      <c r="K150" s="62">
        <f t="shared" si="29"/>
        <v>2686200.0000000005</v>
      </c>
      <c r="L150"/>
    </row>
    <row r="151" spans="1:12" s="1" customFormat="1" x14ac:dyDescent="0.25">
      <c r="A151" s="32">
        <v>150</v>
      </c>
      <c r="B151" s="35">
        <v>2502</v>
      </c>
      <c r="C151" s="36">
        <v>25</v>
      </c>
      <c r="D151" s="33" t="s">
        <v>25</v>
      </c>
      <c r="E151" s="33">
        <v>405</v>
      </c>
      <c r="F151" s="33">
        <f t="shared" si="25"/>
        <v>445.50000000000006</v>
      </c>
      <c r="G151" s="61">
        <f t="shared" ref="G151:G157" si="32">G150</f>
        <v>31340</v>
      </c>
      <c r="H151" s="62">
        <f t="shared" si="26"/>
        <v>12692700</v>
      </c>
      <c r="I151" s="62">
        <f t="shared" si="27"/>
        <v>14596605</v>
      </c>
      <c r="J151" s="63">
        <f t="shared" si="28"/>
        <v>36500</v>
      </c>
      <c r="K151" s="62">
        <f t="shared" si="29"/>
        <v>1336500.0000000002</v>
      </c>
      <c r="L151"/>
    </row>
    <row r="152" spans="1:12" s="1" customFormat="1" x14ac:dyDescent="0.25">
      <c r="A152" s="32">
        <v>151</v>
      </c>
      <c r="B152" s="35">
        <v>2503</v>
      </c>
      <c r="C152" s="36">
        <v>25</v>
      </c>
      <c r="D152" s="33" t="s">
        <v>25</v>
      </c>
      <c r="E152" s="33">
        <v>626</v>
      </c>
      <c r="F152" s="33">
        <f t="shared" si="25"/>
        <v>688.6</v>
      </c>
      <c r="G152" s="61">
        <f t="shared" si="32"/>
        <v>31340</v>
      </c>
      <c r="H152" s="62">
        <f t="shared" si="26"/>
        <v>19618840</v>
      </c>
      <c r="I152" s="62">
        <f t="shared" si="27"/>
        <v>22561666</v>
      </c>
      <c r="J152" s="63">
        <f t="shared" si="28"/>
        <v>56500</v>
      </c>
      <c r="K152" s="62">
        <f t="shared" si="29"/>
        <v>2065800</v>
      </c>
      <c r="L152"/>
    </row>
    <row r="153" spans="1:12" s="1" customFormat="1" x14ac:dyDescent="0.25">
      <c r="A153" s="32">
        <v>152</v>
      </c>
      <c r="B153" s="35">
        <v>2504</v>
      </c>
      <c r="C153" s="36">
        <v>25</v>
      </c>
      <c r="D153" s="33" t="s">
        <v>26</v>
      </c>
      <c r="E153" s="33">
        <v>626</v>
      </c>
      <c r="F153" s="33">
        <f t="shared" si="25"/>
        <v>688.6</v>
      </c>
      <c r="G153" s="61">
        <f t="shared" si="32"/>
        <v>31340</v>
      </c>
      <c r="H153" s="62">
        <f t="shared" si="26"/>
        <v>19618840</v>
      </c>
      <c r="I153" s="62">
        <f t="shared" si="27"/>
        <v>22561666</v>
      </c>
      <c r="J153" s="63">
        <f t="shared" si="28"/>
        <v>56500</v>
      </c>
      <c r="K153" s="62">
        <f t="shared" si="29"/>
        <v>2065800</v>
      </c>
      <c r="L153"/>
    </row>
    <row r="154" spans="1:12" s="1" customFormat="1" x14ac:dyDescent="0.25">
      <c r="A154" s="32">
        <v>153</v>
      </c>
      <c r="B154" s="35">
        <v>2505</v>
      </c>
      <c r="C154" s="36">
        <v>25</v>
      </c>
      <c r="D154" s="33" t="s">
        <v>26</v>
      </c>
      <c r="E154" s="33">
        <v>405</v>
      </c>
      <c r="F154" s="33">
        <f t="shared" si="25"/>
        <v>445.50000000000006</v>
      </c>
      <c r="G154" s="61">
        <f t="shared" si="32"/>
        <v>31340</v>
      </c>
      <c r="H154" s="62">
        <f t="shared" si="26"/>
        <v>12692700</v>
      </c>
      <c r="I154" s="62">
        <f t="shared" si="27"/>
        <v>14596605</v>
      </c>
      <c r="J154" s="63">
        <f t="shared" si="28"/>
        <v>36500</v>
      </c>
      <c r="K154" s="62">
        <f t="shared" si="29"/>
        <v>1336500.0000000002</v>
      </c>
      <c r="L154"/>
    </row>
    <row r="155" spans="1:12" s="1" customFormat="1" x14ac:dyDescent="0.25">
      <c r="A155" s="32">
        <v>154</v>
      </c>
      <c r="B155" s="35">
        <v>2506</v>
      </c>
      <c r="C155" s="36">
        <v>25</v>
      </c>
      <c r="D155" s="33" t="s">
        <v>25</v>
      </c>
      <c r="E155" s="33">
        <v>405</v>
      </c>
      <c r="F155" s="33">
        <f t="shared" si="25"/>
        <v>445.50000000000006</v>
      </c>
      <c r="G155" s="61">
        <f t="shared" si="32"/>
        <v>31340</v>
      </c>
      <c r="H155" s="62">
        <f t="shared" si="26"/>
        <v>12692700</v>
      </c>
      <c r="I155" s="62">
        <f t="shared" si="27"/>
        <v>14596605</v>
      </c>
      <c r="J155" s="63">
        <f t="shared" si="28"/>
        <v>36500</v>
      </c>
      <c r="K155" s="62">
        <f t="shared" si="29"/>
        <v>1336500.0000000002</v>
      </c>
      <c r="L155"/>
    </row>
    <row r="156" spans="1:12" s="1" customFormat="1" x14ac:dyDescent="0.25">
      <c r="A156" s="32">
        <v>155</v>
      </c>
      <c r="B156" s="35">
        <v>2507</v>
      </c>
      <c r="C156" s="36">
        <v>25</v>
      </c>
      <c r="D156" s="33" t="s">
        <v>25</v>
      </c>
      <c r="E156" s="33">
        <v>814</v>
      </c>
      <c r="F156" s="33">
        <f t="shared" si="25"/>
        <v>895.40000000000009</v>
      </c>
      <c r="G156" s="61">
        <f t="shared" si="32"/>
        <v>31340</v>
      </c>
      <c r="H156" s="62">
        <f t="shared" si="26"/>
        <v>25510760</v>
      </c>
      <c r="I156" s="62">
        <f t="shared" si="27"/>
        <v>29337374</v>
      </c>
      <c r="J156" s="63">
        <f t="shared" si="28"/>
        <v>73500</v>
      </c>
      <c r="K156" s="62">
        <f t="shared" si="29"/>
        <v>2686200.0000000005</v>
      </c>
      <c r="L156"/>
    </row>
    <row r="157" spans="1:12" s="1" customFormat="1" x14ac:dyDescent="0.25">
      <c r="A157" s="32">
        <v>156</v>
      </c>
      <c r="B157" s="35">
        <v>2508</v>
      </c>
      <c r="C157" s="36">
        <v>25</v>
      </c>
      <c r="D157" s="37" t="s">
        <v>26</v>
      </c>
      <c r="E157" s="33">
        <v>814</v>
      </c>
      <c r="F157" s="33">
        <f t="shared" si="25"/>
        <v>895.40000000000009</v>
      </c>
      <c r="G157" s="61">
        <f t="shared" si="32"/>
        <v>31340</v>
      </c>
      <c r="H157" s="62">
        <f t="shared" si="26"/>
        <v>25510760</v>
      </c>
      <c r="I157" s="62">
        <f t="shared" si="27"/>
        <v>29337374</v>
      </c>
      <c r="J157" s="63">
        <f t="shared" si="28"/>
        <v>73500</v>
      </c>
      <c r="K157" s="62">
        <f t="shared" si="29"/>
        <v>2686200.0000000005</v>
      </c>
      <c r="L157"/>
    </row>
    <row r="158" spans="1:12" s="1" customFormat="1" x14ac:dyDescent="0.25">
      <c r="A158" s="32">
        <v>157</v>
      </c>
      <c r="B158" s="35">
        <v>2601</v>
      </c>
      <c r="C158" s="36">
        <v>26</v>
      </c>
      <c r="D158" s="33" t="s">
        <v>26</v>
      </c>
      <c r="E158" s="33">
        <v>405</v>
      </c>
      <c r="F158" s="33">
        <f t="shared" si="25"/>
        <v>445.50000000000006</v>
      </c>
      <c r="G158" s="61">
        <f>G157+80</f>
        <v>31420</v>
      </c>
      <c r="H158" s="62">
        <f t="shared" si="26"/>
        <v>12725100</v>
      </c>
      <c r="I158" s="62">
        <f t="shared" si="27"/>
        <v>14633865</v>
      </c>
      <c r="J158" s="63">
        <f t="shared" si="28"/>
        <v>36500</v>
      </c>
      <c r="K158" s="62">
        <f t="shared" si="29"/>
        <v>1336500.0000000002</v>
      </c>
    </row>
    <row r="159" spans="1:12" s="1" customFormat="1" x14ac:dyDescent="0.25">
      <c r="A159" s="32">
        <v>158</v>
      </c>
      <c r="B159" s="35">
        <v>2602</v>
      </c>
      <c r="C159" s="36">
        <v>26</v>
      </c>
      <c r="D159" s="33" t="s">
        <v>25</v>
      </c>
      <c r="E159" s="33">
        <v>626</v>
      </c>
      <c r="F159" s="33">
        <f t="shared" si="25"/>
        <v>688.6</v>
      </c>
      <c r="G159" s="61">
        <f t="shared" ref="G159:G165" si="33">G158</f>
        <v>31420</v>
      </c>
      <c r="H159" s="62">
        <f t="shared" si="26"/>
        <v>19668920</v>
      </c>
      <c r="I159" s="62">
        <f t="shared" si="27"/>
        <v>22619258</v>
      </c>
      <c r="J159" s="63">
        <f t="shared" si="28"/>
        <v>56500</v>
      </c>
      <c r="K159" s="62">
        <f t="shared" si="29"/>
        <v>2065800</v>
      </c>
    </row>
    <row r="160" spans="1:12" s="1" customFormat="1" x14ac:dyDescent="0.25">
      <c r="A160" s="32">
        <v>159</v>
      </c>
      <c r="B160" s="35">
        <v>2603</v>
      </c>
      <c r="C160" s="36">
        <v>26</v>
      </c>
      <c r="D160" s="33" t="s">
        <v>25</v>
      </c>
      <c r="E160" s="33">
        <v>626</v>
      </c>
      <c r="F160" s="33">
        <f t="shared" si="25"/>
        <v>688.6</v>
      </c>
      <c r="G160" s="61">
        <f t="shared" si="33"/>
        <v>31420</v>
      </c>
      <c r="H160" s="62">
        <f t="shared" si="26"/>
        <v>19668920</v>
      </c>
      <c r="I160" s="62">
        <f t="shared" si="27"/>
        <v>22619258</v>
      </c>
      <c r="J160" s="63">
        <f t="shared" si="28"/>
        <v>56500</v>
      </c>
      <c r="K160" s="62">
        <f t="shared" si="29"/>
        <v>2065800</v>
      </c>
      <c r="L160"/>
    </row>
    <row r="161" spans="1:12" s="1" customFormat="1" x14ac:dyDescent="0.25">
      <c r="A161" s="32">
        <v>160</v>
      </c>
      <c r="B161" s="35">
        <v>2604</v>
      </c>
      <c r="C161" s="36">
        <v>26</v>
      </c>
      <c r="D161" s="33" t="s">
        <v>26</v>
      </c>
      <c r="E161" s="33">
        <v>405</v>
      </c>
      <c r="F161" s="33">
        <f t="shared" si="25"/>
        <v>445.50000000000006</v>
      </c>
      <c r="G161" s="61">
        <f t="shared" si="33"/>
        <v>31420</v>
      </c>
      <c r="H161" s="62">
        <f t="shared" si="26"/>
        <v>12725100</v>
      </c>
      <c r="I161" s="62">
        <f t="shared" si="27"/>
        <v>14633865</v>
      </c>
      <c r="J161" s="63">
        <f t="shared" si="28"/>
        <v>36500</v>
      </c>
      <c r="K161" s="62">
        <f t="shared" si="29"/>
        <v>1336500.0000000002</v>
      </c>
      <c r="L161"/>
    </row>
    <row r="162" spans="1:12" s="1" customFormat="1" x14ac:dyDescent="0.25">
      <c r="A162" s="32">
        <v>161</v>
      </c>
      <c r="B162" s="35">
        <v>2605</v>
      </c>
      <c r="C162" s="36">
        <v>26</v>
      </c>
      <c r="D162" s="33" t="s">
        <v>26</v>
      </c>
      <c r="E162" s="33">
        <v>405</v>
      </c>
      <c r="F162" s="33">
        <f t="shared" si="25"/>
        <v>445.50000000000006</v>
      </c>
      <c r="G162" s="61">
        <f t="shared" si="33"/>
        <v>31420</v>
      </c>
      <c r="H162" s="62">
        <f t="shared" si="26"/>
        <v>12725100</v>
      </c>
      <c r="I162" s="62">
        <f t="shared" si="27"/>
        <v>14633865</v>
      </c>
      <c r="J162" s="63">
        <f t="shared" si="28"/>
        <v>36500</v>
      </c>
      <c r="K162" s="62">
        <f t="shared" si="29"/>
        <v>1336500.0000000002</v>
      </c>
      <c r="L162"/>
    </row>
    <row r="163" spans="1:12" s="1" customFormat="1" x14ac:dyDescent="0.25">
      <c r="A163" s="32">
        <v>162</v>
      </c>
      <c r="B163" s="35">
        <v>2606</v>
      </c>
      <c r="C163" s="36">
        <v>26</v>
      </c>
      <c r="D163" s="33" t="s">
        <v>25</v>
      </c>
      <c r="E163" s="33">
        <v>626</v>
      </c>
      <c r="F163" s="33">
        <f t="shared" si="25"/>
        <v>688.6</v>
      </c>
      <c r="G163" s="61">
        <f t="shared" si="33"/>
        <v>31420</v>
      </c>
      <c r="H163" s="62">
        <f t="shared" si="26"/>
        <v>19668920</v>
      </c>
      <c r="I163" s="62">
        <f t="shared" si="27"/>
        <v>22619258</v>
      </c>
      <c r="J163" s="63">
        <f t="shared" si="28"/>
        <v>56500</v>
      </c>
      <c r="K163" s="62">
        <f t="shared" si="29"/>
        <v>2065800</v>
      </c>
      <c r="L163"/>
    </row>
    <row r="164" spans="1:12" s="1" customFormat="1" x14ac:dyDescent="0.25">
      <c r="A164" s="32">
        <v>163</v>
      </c>
      <c r="B164" s="35">
        <v>2607</v>
      </c>
      <c r="C164" s="36">
        <v>26</v>
      </c>
      <c r="D164" s="33" t="s">
        <v>25</v>
      </c>
      <c r="E164" s="33">
        <v>626</v>
      </c>
      <c r="F164" s="33">
        <f t="shared" si="25"/>
        <v>688.6</v>
      </c>
      <c r="G164" s="61">
        <f t="shared" si="33"/>
        <v>31420</v>
      </c>
      <c r="H164" s="62">
        <f t="shared" si="26"/>
        <v>19668920</v>
      </c>
      <c r="I164" s="62">
        <f t="shared" si="27"/>
        <v>22619258</v>
      </c>
      <c r="J164" s="63">
        <f t="shared" si="28"/>
        <v>56500</v>
      </c>
      <c r="K164" s="62">
        <f t="shared" si="29"/>
        <v>2065800</v>
      </c>
      <c r="L164"/>
    </row>
    <row r="165" spans="1:12" s="1" customFormat="1" x14ac:dyDescent="0.25">
      <c r="A165" s="32">
        <v>164</v>
      </c>
      <c r="B165" s="35">
        <v>2608</v>
      </c>
      <c r="C165" s="36">
        <v>26</v>
      </c>
      <c r="D165" s="33" t="s">
        <v>26</v>
      </c>
      <c r="E165" s="33">
        <v>405</v>
      </c>
      <c r="F165" s="33">
        <f t="shared" si="25"/>
        <v>445.50000000000006</v>
      </c>
      <c r="G165" s="61">
        <f t="shared" si="33"/>
        <v>31420</v>
      </c>
      <c r="H165" s="62">
        <f t="shared" si="26"/>
        <v>12725100</v>
      </c>
      <c r="I165" s="62">
        <f t="shared" si="27"/>
        <v>14633865</v>
      </c>
      <c r="J165" s="63">
        <f t="shared" si="28"/>
        <v>36500</v>
      </c>
      <c r="K165" s="62">
        <f t="shared" si="29"/>
        <v>1336500.0000000002</v>
      </c>
      <c r="L165"/>
    </row>
    <row r="166" spans="1:12" s="1" customFormat="1" x14ac:dyDescent="0.25">
      <c r="A166" s="32">
        <v>165</v>
      </c>
      <c r="B166" s="35">
        <v>2701</v>
      </c>
      <c r="C166" s="36">
        <v>27</v>
      </c>
      <c r="D166" s="33" t="s">
        <v>26</v>
      </c>
      <c r="E166" s="33">
        <v>814</v>
      </c>
      <c r="F166" s="33">
        <f t="shared" si="25"/>
        <v>895.40000000000009</v>
      </c>
      <c r="G166" s="61">
        <f>G165+80</f>
        <v>31500</v>
      </c>
      <c r="H166" s="62">
        <f t="shared" si="26"/>
        <v>25641000</v>
      </c>
      <c r="I166" s="62">
        <f t="shared" si="27"/>
        <v>29487150</v>
      </c>
      <c r="J166" s="63">
        <f t="shared" si="28"/>
        <v>73500</v>
      </c>
      <c r="K166" s="62">
        <f t="shared" si="29"/>
        <v>2686200.0000000005</v>
      </c>
      <c r="L166"/>
    </row>
    <row r="167" spans="1:12" s="1" customFormat="1" x14ac:dyDescent="0.25">
      <c r="A167" s="32">
        <v>166</v>
      </c>
      <c r="B167" s="35">
        <v>2702</v>
      </c>
      <c r="C167" s="36">
        <v>27</v>
      </c>
      <c r="D167" s="37" t="s">
        <v>25</v>
      </c>
      <c r="E167" s="33">
        <v>814</v>
      </c>
      <c r="F167" s="33">
        <f t="shared" si="25"/>
        <v>895.40000000000009</v>
      </c>
      <c r="G167" s="61">
        <f t="shared" ref="G167:G173" si="34">G166</f>
        <v>31500</v>
      </c>
      <c r="H167" s="62">
        <f t="shared" si="26"/>
        <v>25641000</v>
      </c>
      <c r="I167" s="62">
        <f t="shared" si="27"/>
        <v>29487150</v>
      </c>
      <c r="J167" s="63">
        <f t="shared" si="28"/>
        <v>73500</v>
      </c>
      <c r="K167" s="62">
        <f t="shared" si="29"/>
        <v>2686200.0000000005</v>
      </c>
      <c r="L167"/>
    </row>
    <row r="168" spans="1:12" s="1" customFormat="1" x14ac:dyDescent="0.25">
      <c r="A168" s="32">
        <v>167</v>
      </c>
      <c r="B168" s="35">
        <v>2703</v>
      </c>
      <c r="C168" s="36">
        <v>27</v>
      </c>
      <c r="D168" s="33" t="s">
        <v>25</v>
      </c>
      <c r="E168" s="33">
        <v>405</v>
      </c>
      <c r="F168" s="33">
        <f t="shared" si="25"/>
        <v>445.50000000000006</v>
      </c>
      <c r="G168" s="61">
        <f t="shared" si="34"/>
        <v>31500</v>
      </c>
      <c r="H168" s="62">
        <f t="shared" si="26"/>
        <v>12757500</v>
      </c>
      <c r="I168" s="62">
        <f t="shared" si="27"/>
        <v>14671125</v>
      </c>
      <c r="J168" s="63">
        <f t="shared" si="28"/>
        <v>36500</v>
      </c>
      <c r="K168" s="62">
        <f t="shared" si="29"/>
        <v>1336500.0000000002</v>
      </c>
      <c r="L168"/>
    </row>
    <row r="169" spans="1:12" s="1" customFormat="1" x14ac:dyDescent="0.25">
      <c r="A169" s="32">
        <v>168</v>
      </c>
      <c r="B169" s="35">
        <v>2704</v>
      </c>
      <c r="C169" s="36">
        <v>27</v>
      </c>
      <c r="D169" s="33" t="s">
        <v>26</v>
      </c>
      <c r="E169" s="33">
        <v>626</v>
      </c>
      <c r="F169" s="33">
        <f t="shared" si="25"/>
        <v>688.6</v>
      </c>
      <c r="G169" s="61">
        <f t="shared" si="34"/>
        <v>31500</v>
      </c>
      <c r="H169" s="62">
        <f t="shared" si="26"/>
        <v>19719000</v>
      </c>
      <c r="I169" s="62">
        <f t="shared" si="27"/>
        <v>22676850</v>
      </c>
      <c r="J169" s="63">
        <f t="shared" si="28"/>
        <v>56500</v>
      </c>
      <c r="K169" s="62">
        <f t="shared" si="29"/>
        <v>2065800</v>
      </c>
      <c r="L169"/>
    </row>
    <row r="170" spans="1:12" s="1" customFormat="1" x14ac:dyDescent="0.25">
      <c r="A170" s="32">
        <v>169</v>
      </c>
      <c r="B170" s="35">
        <v>2705</v>
      </c>
      <c r="C170" s="36">
        <v>27</v>
      </c>
      <c r="D170" s="33" t="s">
        <v>26</v>
      </c>
      <c r="E170" s="33">
        <v>626</v>
      </c>
      <c r="F170" s="33">
        <f t="shared" si="25"/>
        <v>688.6</v>
      </c>
      <c r="G170" s="61">
        <f t="shared" si="34"/>
        <v>31500</v>
      </c>
      <c r="H170" s="62">
        <f t="shared" si="26"/>
        <v>19719000</v>
      </c>
      <c r="I170" s="62">
        <f t="shared" si="27"/>
        <v>22676850</v>
      </c>
      <c r="J170" s="63">
        <f t="shared" si="28"/>
        <v>56500</v>
      </c>
      <c r="K170" s="62">
        <f t="shared" si="29"/>
        <v>2065800</v>
      </c>
      <c r="L170"/>
    </row>
    <row r="171" spans="1:12" s="1" customFormat="1" x14ac:dyDescent="0.25">
      <c r="A171" s="32">
        <v>170</v>
      </c>
      <c r="B171" s="35">
        <v>2706</v>
      </c>
      <c r="C171" s="36">
        <v>27</v>
      </c>
      <c r="D171" s="33" t="s">
        <v>25</v>
      </c>
      <c r="E171" s="33">
        <v>405</v>
      </c>
      <c r="F171" s="33">
        <f t="shared" si="25"/>
        <v>445.50000000000006</v>
      </c>
      <c r="G171" s="61">
        <f t="shared" si="34"/>
        <v>31500</v>
      </c>
      <c r="H171" s="62">
        <f t="shared" si="26"/>
        <v>12757500</v>
      </c>
      <c r="I171" s="62">
        <f t="shared" si="27"/>
        <v>14671125</v>
      </c>
      <c r="J171" s="63">
        <f t="shared" si="28"/>
        <v>36500</v>
      </c>
      <c r="K171" s="62">
        <f t="shared" si="29"/>
        <v>1336500.0000000002</v>
      </c>
      <c r="L171"/>
    </row>
    <row r="172" spans="1:12" s="1" customFormat="1" x14ac:dyDescent="0.25">
      <c r="A172" s="32">
        <v>171</v>
      </c>
      <c r="B172" s="35">
        <v>2707</v>
      </c>
      <c r="C172" s="36">
        <v>27</v>
      </c>
      <c r="D172" s="33" t="s">
        <v>25</v>
      </c>
      <c r="E172" s="33">
        <v>405</v>
      </c>
      <c r="F172" s="33">
        <f t="shared" si="25"/>
        <v>445.50000000000006</v>
      </c>
      <c r="G172" s="61">
        <f t="shared" si="34"/>
        <v>31500</v>
      </c>
      <c r="H172" s="62">
        <f t="shared" si="26"/>
        <v>12757500</v>
      </c>
      <c r="I172" s="62">
        <f t="shared" si="27"/>
        <v>14671125</v>
      </c>
      <c r="J172" s="63">
        <f t="shared" si="28"/>
        <v>36500</v>
      </c>
      <c r="K172" s="62">
        <f t="shared" si="29"/>
        <v>1336500.0000000002</v>
      </c>
      <c r="L172"/>
    </row>
    <row r="173" spans="1:12" s="1" customFormat="1" x14ac:dyDescent="0.25">
      <c r="A173" s="32">
        <v>172</v>
      </c>
      <c r="B173" s="35">
        <v>2708</v>
      </c>
      <c r="C173" s="36">
        <v>27</v>
      </c>
      <c r="D173" s="33" t="s">
        <v>26</v>
      </c>
      <c r="E173" s="33">
        <v>626</v>
      </c>
      <c r="F173" s="33">
        <f t="shared" si="25"/>
        <v>688.6</v>
      </c>
      <c r="G173" s="61">
        <f t="shared" si="34"/>
        <v>31500</v>
      </c>
      <c r="H173" s="62">
        <f t="shared" si="26"/>
        <v>19719000</v>
      </c>
      <c r="I173" s="62">
        <f t="shared" si="27"/>
        <v>22676850</v>
      </c>
      <c r="J173" s="63">
        <f t="shared" si="28"/>
        <v>56500</v>
      </c>
      <c r="K173" s="62">
        <f t="shared" si="29"/>
        <v>2065800</v>
      </c>
      <c r="L173"/>
    </row>
    <row r="174" spans="1:12" s="1" customFormat="1" x14ac:dyDescent="0.25">
      <c r="A174" s="32">
        <v>173</v>
      </c>
      <c r="B174" s="35">
        <v>2801</v>
      </c>
      <c r="C174" s="36">
        <v>28</v>
      </c>
      <c r="D174" s="33" t="s">
        <v>26</v>
      </c>
      <c r="E174" s="33">
        <v>626</v>
      </c>
      <c r="F174" s="33">
        <f t="shared" si="25"/>
        <v>688.6</v>
      </c>
      <c r="G174" s="61">
        <f>G173+80</f>
        <v>31580</v>
      </c>
      <c r="H174" s="62">
        <f t="shared" si="26"/>
        <v>19769080</v>
      </c>
      <c r="I174" s="62">
        <f t="shared" si="27"/>
        <v>22734442</v>
      </c>
      <c r="J174" s="63">
        <f t="shared" si="28"/>
        <v>57000</v>
      </c>
      <c r="K174" s="62">
        <f t="shared" si="29"/>
        <v>2065800</v>
      </c>
      <c r="L174"/>
    </row>
    <row r="175" spans="1:12" s="1" customFormat="1" x14ac:dyDescent="0.25">
      <c r="A175" s="32">
        <v>174</v>
      </c>
      <c r="B175" s="35">
        <v>2802</v>
      </c>
      <c r="C175" s="36">
        <v>28</v>
      </c>
      <c r="D175" s="33" t="s">
        <v>25</v>
      </c>
      <c r="E175" s="33">
        <v>405</v>
      </c>
      <c r="F175" s="33">
        <f t="shared" si="25"/>
        <v>445.50000000000006</v>
      </c>
      <c r="G175" s="61">
        <f t="shared" ref="G175:G181" si="35">G174</f>
        <v>31580</v>
      </c>
      <c r="H175" s="62">
        <f t="shared" si="26"/>
        <v>12789900</v>
      </c>
      <c r="I175" s="62">
        <f t="shared" si="27"/>
        <v>14708385</v>
      </c>
      <c r="J175" s="63">
        <f t="shared" si="28"/>
        <v>37000</v>
      </c>
      <c r="K175" s="62">
        <f t="shared" si="29"/>
        <v>1336500.0000000002</v>
      </c>
      <c r="L175"/>
    </row>
    <row r="176" spans="1:12" s="1" customFormat="1" x14ac:dyDescent="0.25">
      <c r="A176" s="32">
        <v>175</v>
      </c>
      <c r="B176" s="35">
        <v>2803</v>
      </c>
      <c r="C176" s="36">
        <v>28</v>
      </c>
      <c r="D176" s="33" t="s">
        <v>25</v>
      </c>
      <c r="E176" s="33">
        <v>814</v>
      </c>
      <c r="F176" s="33">
        <f t="shared" si="25"/>
        <v>895.40000000000009</v>
      </c>
      <c r="G176" s="61">
        <f t="shared" si="35"/>
        <v>31580</v>
      </c>
      <c r="H176" s="62">
        <f t="shared" si="26"/>
        <v>25706120</v>
      </c>
      <c r="I176" s="62">
        <f t="shared" si="27"/>
        <v>29562038</v>
      </c>
      <c r="J176" s="63">
        <f t="shared" si="28"/>
        <v>74000</v>
      </c>
      <c r="K176" s="62">
        <f t="shared" si="29"/>
        <v>2686200.0000000005</v>
      </c>
      <c r="L176"/>
    </row>
    <row r="177" spans="1:12" s="1" customFormat="1" x14ac:dyDescent="0.25">
      <c r="A177" s="32">
        <v>176</v>
      </c>
      <c r="B177" s="35">
        <v>2804</v>
      </c>
      <c r="C177" s="36">
        <v>28</v>
      </c>
      <c r="D177" s="37" t="s">
        <v>26</v>
      </c>
      <c r="E177" s="33">
        <v>814</v>
      </c>
      <c r="F177" s="33">
        <f t="shared" si="25"/>
        <v>895.40000000000009</v>
      </c>
      <c r="G177" s="61">
        <f t="shared" si="35"/>
        <v>31580</v>
      </c>
      <c r="H177" s="62">
        <f t="shared" si="26"/>
        <v>25706120</v>
      </c>
      <c r="I177" s="62">
        <f t="shared" si="27"/>
        <v>29562038</v>
      </c>
      <c r="J177" s="63">
        <f t="shared" si="28"/>
        <v>74000</v>
      </c>
      <c r="K177" s="62">
        <f t="shared" si="29"/>
        <v>2686200.0000000005</v>
      </c>
      <c r="L177"/>
    </row>
    <row r="178" spans="1:12" s="1" customFormat="1" x14ac:dyDescent="0.25">
      <c r="A178" s="32">
        <v>177</v>
      </c>
      <c r="B178" s="35">
        <v>2805</v>
      </c>
      <c r="C178" s="36">
        <v>28</v>
      </c>
      <c r="D178" s="33" t="s">
        <v>26</v>
      </c>
      <c r="E178" s="33">
        <v>405</v>
      </c>
      <c r="F178" s="33">
        <f t="shared" si="25"/>
        <v>445.50000000000006</v>
      </c>
      <c r="G178" s="61">
        <f t="shared" si="35"/>
        <v>31580</v>
      </c>
      <c r="H178" s="62">
        <f t="shared" si="26"/>
        <v>12789900</v>
      </c>
      <c r="I178" s="62">
        <f t="shared" si="27"/>
        <v>14708385</v>
      </c>
      <c r="J178" s="63">
        <f t="shared" si="28"/>
        <v>37000</v>
      </c>
      <c r="K178" s="62">
        <f t="shared" si="29"/>
        <v>1336500.0000000002</v>
      </c>
      <c r="L178"/>
    </row>
    <row r="179" spans="1:12" s="1" customFormat="1" x14ac:dyDescent="0.25">
      <c r="A179" s="32">
        <v>178</v>
      </c>
      <c r="B179" s="35">
        <v>2806</v>
      </c>
      <c r="C179" s="36">
        <v>28</v>
      </c>
      <c r="D179" s="33" t="s">
        <v>25</v>
      </c>
      <c r="E179" s="33">
        <v>626</v>
      </c>
      <c r="F179" s="33">
        <f t="shared" si="25"/>
        <v>688.6</v>
      </c>
      <c r="G179" s="61">
        <f t="shared" si="35"/>
        <v>31580</v>
      </c>
      <c r="H179" s="62">
        <f t="shared" si="26"/>
        <v>19769080</v>
      </c>
      <c r="I179" s="62">
        <f t="shared" si="27"/>
        <v>22734442</v>
      </c>
      <c r="J179" s="63">
        <f t="shared" si="28"/>
        <v>57000</v>
      </c>
      <c r="K179" s="62">
        <f t="shared" si="29"/>
        <v>2065800</v>
      </c>
      <c r="L179"/>
    </row>
    <row r="180" spans="1:12" s="1" customFormat="1" x14ac:dyDescent="0.25">
      <c r="A180" s="32">
        <v>179</v>
      </c>
      <c r="B180" s="35">
        <v>2807</v>
      </c>
      <c r="C180" s="36">
        <v>28</v>
      </c>
      <c r="D180" s="33" t="s">
        <v>25</v>
      </c>
      <c r="E180" s="33">
        <v>626</v>
      </c>
      <c r="F180" s="33">
        <f t="shared" si="25"/>
        <v>688.6</v>
      </c>
      <c r="G180" s="61">
        <f t="shared" si="35"/>
        <v>31580</v>
      </c>
      <c r="H180" s="62">
        <f t="shared" si="26"/>
        <v>19769080</v>
      </c>
      <c r="I180" s="62">
        <f t="shared" si="27"/>
        <v>22734442</v>
      </c>
      <c r="J180" s="63">
        <f t="shared" si="28"/>
        <v>57000</v>
      </c>
      <c r="K180" s="62">
        <f t="shared" si="29"/>
        <v>2065800</v>
      </c>
      <c r="L180"/>
    </row>
    <row r="181" spans="1:12" s="1" customFormat="1" x14ac:dyDescent="0.25">
      <c r="A181" s="32">
        <v>180</v>
      </c>
      <c r="B181" s="35">
        <v>2808</v>
      </c>
      <c r="C181" s="36">
        <v>28</v>
      </c>
      <c r="D181" s="33" t="s">
        <v>26</v>
      </c>
      <c r="E181" s="33">
        <v>405</v>
      </c>
      <c r="F181" s="33">
        <f t="shared" si="25"/>
        <v>445.50000000000006</v>
      </c>
      <c r="G181" s="61">
        <f t="shared" si="35"/>
        <v>31580</v>
      </c>
      <c r="H181" s="62">
        <f t="shared" si="26"/>
        <v>12789900</v>
      </c>
      <c r="I181" s="62">
        <f t="shared" si="27"/>
        <v>14708385</v>
      </c>
      <c r="J181" s="63">
        <f t="shared" si="28"/>
        <v>37000</v>
      </c>
      <c r="K181" s="62">
        <f t="shared" si="29"/>
        <v>1336500.0000000002</v>
      </c>
      <c r="L181"/>
    </row>
    <row r="182" spans="1:12" s="1" customFormat="1" x14ac:dyDescent="0.25">
      <c r="A182" s="32">
        <v>181</v>
      </c>
      <c r="B182" s="35">
        <v>2903</v>
      </c>
      <c r="C182" s="36">
        <v>29</v>
      </c>
      <c r="D182" s="33" t="s">
        <v>25</v>
      </c>
      <c r="E182" s="33">
        <v>405</v>
      </c>
      <c r="F182" s="33">
        <f t="shared" si="25"/>
        <v>445.50000000000006</v>
      </c>
      <c r="G182" s="61">
        <f>G181+80</f>
        <v>31660</v>
      </c>
      <c r="H182" s="62">
        <f t="shared" si="26"/>
        <v>12822300</v>
      </c>
      <c r="I182" s="62">
        <f t="shared" si="27"/>
        <v>14745645</v>
      </c>
      <c r="J182" s="63">
        <f t="shared" si="28"/>
        <v>37000</v>
      </c>
      <c r="K182" s="62">
        <f t="shared" si="29"/>
        <v>1336500.0000000002</v>
      </c>
      <c r="L182"/>
    </row>
    <row r="183" spans="1:12" s="1" customFormat="1" x14ac:dyDescent="0.25">
      <c r="A183" s="32">
        <v>182</v>
      </c>
      <c r="B183" s="35">
        <v>2904</v>
      </c>
      <c r="C183" s="36">
        <v>29</v>
      </c>
      <c r="D183" s="33" t="s">
        <v>26</v>
      </c>
      <c r="E183" s="33">
        <v>626</v>
      </c>
      <c r="F183" s="33">
        <f t="shared" si="25"/>
        <v>688.6</v>
      </c>
      <c r="G183" s="61">
        <f>G182</f>
        <v>31660</v>
      </c>
      <c r="H183" s="62">
        <f t="shared" si="26"/>
        <v>19819160</v>
      </c>
      <c r="I183" s="62">
        <f t="shared" si="27"/>
        <v>22792034</v>
      </c>
      <c r="J183" s="63">
        <f t="shared" si="28"/>
        <v>57000</v>
      </c>
      <c r="K183" s="62">
        <f t="shared" si="29"/>
        <v>2065800</v>
      </c>
      <c r="L183"/>
    </row>
    <row r="184" spans="1:12" s="1" customFormat="1" x14ac:dyDescent="0.25">
      <c r="A184" s="32">
        <v>183</v>
      </c>
      <c r="B184" s="35">
        <v>2905</v>
      </c>
      <c r="C184" s="36">
        <v>29</v>
      </c>
      <c r="D184" s="33" t="s">
        <v>26</v>
      </c>
      <c r="E184" s="33">
        <v>626</v>
      </c>
      <c r="F184" s="33">
        <f t="shared" si="25"/>
        <v>688.6</v>
      </c>
      <c r="G184" s="61">
        <f>G183</f>
        <v>31660</v>
      </c>
      <c r="H184" s="62">
        <f t="shared" si="26"/>
        <v>19819160</v>
      </c>
      <c r="I184" s="62">
        <f t="shared" si="27"/>
        <v>22792034</v>
      </c>
      <c r="J184" s="63">
        <f t="shared" si="28"/>
        <v>57000</v>
      </c>
      <c r="K184" s="62">
        <f t="shared" si="29"/>
        <v>2065800</v>
      </c>
      <c r="L184"/>
    </row>
    <row r="185" spans="1:12" s="1" customFormat="1" x14ac:dyDescent="0.25">
      <c r="A185" s="32">
        <v>184</v>
      </c>
      <c r="B185" s="35">
        <v>2906</v>
      </c>
      <c r="C185" s="36">
        <v>29</v>
      </c>
      <c r="D185" s="33" t="s">
        <v>25</v>
      </c>
      <c r="E185" s="33">
        <v>405</v>
      </c>
      <c r="F185" s="33">
        <f t="shared" si="25"/>
        <v>445.50000000000006</v>
      </c>
      <c r="G185" s="61">
        <f>G184</f>
        <v>31660</v>
      </c>
      <c r="H185" s="62">
        <f t="shared" si="26"/>
        <v>12822300</v>
      </c>
      <c r="I185" s="62">
        <f t="shared" si="27"/>
        <v>14745645</v>
      </c>
      <c r="J185" s="63">
        <f t="shared" si="28"/>
        <v>37000</v>
      </c>
      <c r="K185" s="62">
        <f t="shared" si="29"/>
        <v>1336500.0000000002</v>
      </c>
      <c r="L185"/>
    </row>
    <row r="186" spans="1:12" s="1" customFormat="1" x14ac:dyDescent="0.25">
      <c r="A186" s="32">
        <v>185</v>
      </c>
      <c r="B186" s="35">
        <v>2907</v>
      </c>
      <c r="C186" s="36">
        <v>29</v>
      </c>
      <c r="D186" s="33" t="s">
        <v>25</v>
      </c>
      <c r="E186" s="33">
        <v>814</v>
      </c>
      <c r="F186" s="33">
        <f t="shared" si="25"/>
        <v>895.40000000000009</v>
      </c>
      <c r="G186" s="61">
        <f>G185</f>
        <v>31660</v>
      </c>
      <c r="H186" s="62">
        <f t="shared" si="26"/>
        <v>25771240</v>
      </c>
      <c r="I186" s="62">
        <f t="shared" si="27"/>
        <v>29636926</v>
      </c>
      <c r="J186" s="63">
        <f t="shared" si="28"/>
        <v>74000</v>
      </c>
      <c r="K186" s="62">
        <f t="shared" si="29"/>
        <v>2686200.0000000005</v>
      </c>
      <c r="L186"/>
    </row>
    <row r="187" spans="1:12" s="1" customFormat="1" x14ac:dyDescent="0.25">
      <c r="A187" s="32">
        <v>186</v>
      </c>
      <c r="B187" s="35">
        <v>2908</v>
      </c>
      <c r="C187" s="36">
        <v>29</v>
      </c>
      <c r="D187" s="37" t="s">
        <v>26</v>
      </c>
      <c r="E187" s="33">
        <v>814</v>
      </c>
      <c r="F187" s="33">
        <f t="shared" si="25"/>
        <v>895.40000000000009</v>
      </c>
      <c r="G187" s="61">
        <f>G186</f>
        <v>31660</v>
      </c>
      <c r="H187" s="62">
        <f t="shared" si="26"/>
        <v>25771240</v>
      </c>
      <c r="I187" s="62">
        <f t="shared" si="27"/>
        <v>29636926</v>
      </c>
      <c r="J187" s="63">
        <f t="shared" si="28"/>
        <v>74000</v>
      </c>
      <c r="K187" s="62">
        <f t="shared" si="29"/>
        <v>2686200.0000000005</v>
      </c>
      <c r="L187"/>
    </row>
    <row r="188" spans="1:12" s="1" customFormat="1" x14ac:dyDescent="0.25">
      <c r="A188" s="32">
        <v>187</v>
      </c>
      <c r="B188" s="35">
        <v>3001</v>
      </c>
      <c r="C188" s="36">
        <v>30</v>
      </c>
      <c r="D188" s="33" t="s">
        <v>26</v>
      </c>
      <c r="E188" s="33">
        <v>405</v>
      </c>
      <c r="F188" s="33">
        <f t="shared" si="25"/>
        <v>445.50000000000006</v>
      </c>
      <c r="G188" s="61">
        <f>G187+80</f>
        <v>31740</v>
      </c>
      <c r="H188" s="62">
        <f t="shared" si="26"/>
        <v>12854700</v>
      </c>
      <c r="I188" s="62">
        <f t="shared" si="27"/>
        <v>14782905</v>
      </c>
      <c r="J188" s="63">
        <f t="shared" si="28"/>
        <v>37000</v>
      </c>
      <c r="K188" s="62">
        <f t="shared" si="29"/>
        <v>1336500.0000000002</v>
      </c>
      <c r="L188"/>
    </row>
    <row r="189" spans="1:12" s="1" customFormat="1" x14ac:dyDescent="0.25">
      <c r="A189" s="32">
        <v>188</v>
      </c>
      <c r="B189" s="35">
        <v>3002</v>
      </c>
      <c r="C189" s="36">
        <v>30</v>
      </c>
      <c r="D189" s="33" t="s">
        <v>25</v>
      </c>
      <c r="E189" s="33">
        <v>626</v>
      </c>
      <c r="F189" s="33">
        <f t="shared" si="25"/>
        <v>688.6</v>
      </c>
      <c r="G189" s="61">
        <f t="shared" ref="G189:G195" si="36">G188</f>
        <v>31740</v>
      </c>
      <c r="H189" s="62">
        <f t="shared" si="26"/>
        <v>19869240</v>
      </c>
      <c r="I189" s="62">
        <f t="shared" si="27"/>
        <v>22849626</v>
      </c>
      <c r="J189" s="63">
        <f t="shared" si="28"/>
        <v>57000</v>
      </c>
      <c r="K189" s="62">
        <f t="shared" si="29"/>
        <v>2065800</v>
      </c>
      <c r="L189"/>
    </row>
    <row r="190" spans="1:12" s="1" customFormat="1" x14ac:dyDescent="0.25">
      <c r="A190" s="32">
        <v>189</v>
      </c>
      <c r="B190" s="35">
        <v>3003</v>
      </c>
      <c r="C190" s="36">
        <v>30</v>
      </c>
      <c r="D190" s="33" t="s">
        <v>25</v>
      </c>
      <c r="E190" s="33">
        <v>626</v>
      </c>
      <c r="F190" s="33">
        <f t="shared" si="25"/>
        <v>688.6</v>
      </c>
      <c r="G190" s="61">
        <f t="shared" si="36"/>
        <v>31740</v>
      </c>
      <c r="H190" s="62">
        <f t="shared" si="26"/>
        <v>19869240</v>
      </c>
      <c r="I190" s="62">
        <f t="shared" si="27"/>
        <v>22849626</v>
      </c>
      <c r="J190" s="63">
        <f t="shared" si="28"/>
        <v>57000</v>
      </c>
      <c r="K190" s="62">
        <f t="shared" si="29"/>
        <v>2065800</v>
      </c>
      <c r="L190"/>
    </row>
    <row r="191" spans="1:12" s="1" customFormat="1" x14ac:dyDescent="0.25">
      <c r="A191" s="32">
        <v>190</v>
      </c>
      <c r="B191" s="35">
        <v>3004</v>
      </c>
      <c r="C191" s="36">
        <v>30</v>
      </c>
      <c r="D191" s="33" t="s">
        <v>26</v>
      </c>
      <c r="E191" s="33">
        <v>405</v>
      </c>
      <c r="F191" s="33">
        <f t="shared" si="25"/>
        <v>445.50000000000006</v>
      </c>
      <c r="G191" s="61">
        <f t="shared" si="36"/>
        <v>31740</v>
      </c>
      <c r="H191" s="62">
        <f t="shared" si="26"/>
        <v>12854700</v>
      </c>
      <c r="I191" s="62">
        <f t="shared" si="27"/>
        <v>14782905</v>
      </c>
      <c r="J191" s="63">
        <f t="shared" si="28"/>
        <v>37000</v>
      </c>
      <c r="K191" s="62">
        <f t="shared" si="29"/>
        <v>1336500.0000000002</v>
      </c>
      <c r="L191"/>
    </row>
    <row r="192" spans="1:12" s="1" customFormat="1" x14ac:dyDescent="0.25">
      <c r="A192" s="32">
        <v>191</v>
      </c>
      <c r="B192" s="35">
        <v>3005</v>
      </c>
      <c r="C192" s="36">
        <v>30</v>
      </c>
      <c r="D192" s="33" t="s">
        <v>26</v>
      </c>
      <c r="E192" s="33">
        <v>405</v>
      </c>
      <c r="F192" s="33">
        <f t="shared" si="25"/>
        <v>445.50000000000006</v>
      </c>
      <c r="G192" s="61">
        <f t="shared" si="36"/>
        <v>31740</v>
      </c>
      <c r="H192" s="62">
        <f t="shared" si="26"/>
        <v>12854700</v>
      </c>
      <c r="I192" s="62">
        <f t="shared" si="27"/>
        <v>14782905</v>
      </c>
      <c r="J192" s="63">
        <f t="shared" si="28"/>
        <v>37000</v>
      </c>
      <c r="K192" s="62">
        <f t="shared" si="29"/>
        <v>1336500.0000000002</v>
      </c>
      <c r="L192"/>
    </row>
    <row r="193" spans="1:12" s="1" customFormat="1" x14ac:dyDescent="0.25">
      <c r="A193" s="32">
        <v>192</v>
      </c>
      <c r="B193" s="35">
        <v>3006</v>
      </c>
      <c r="C193" s="36">
        <v>30</v>
      </c>
      <c r="D193" s="33" t="s">
        <v>25</v>
      </c>
      <c r="E193" s="33">
        <v>626</v>
      </c>
      <c r="F193" s="33">
        <f t="shared" si="25"/>
        <v>688.6</v>
      </c>
      <c r="G193" s="61">
        <f t="shared" si="36"/>
        <v>31740</v>
      </c>
      <c r="H193" s="62">
        <f t="shared" si="26"/>
        <v>19869240</v>
      </c>
      <c r="I193" s="62">
        <f t="shared" si="27"/>
        <v>22849626</v>
      </c>
      <c r="J193" s="63">
        <f t="shared" si="28"/>
        <v>57000</v>
      </c>
      <c r="K193" s="62">
        <f t="shared" si="29"/>
        <v>2065800</v>
      </c>
      <c r="L193"/>
    </row>
    <row r="194" spans="1:12" s="1" customFormat="1" x14ac:dyDescent="0.25">
      <c r="A194" s="32">
        <v>193</v>
      </c>
      <c r="B194" s="35">
        <v>3007</v>
      </c>
      <c r="C194" s="36">
        <v>30</v>
      </c>
      <c r="D194" s="33" t="s">
        <v>25</v>
      </c>
      <c r="E194" s="33">
        <v>626</v>
      </c>
      <c r="F194" s="33">
        <f t="shared" ref="F194:F235" si="37">E194*1.1</f>
        <v>688.6</v>
      </c>
      <c r="G194" s="61">
        <f t="shared" si="36"/>
        <v>31740</v>
      </c>
      <c r="H194" s="62">
        <f t="shared" si="26"/>
        <v>19869240</v>
      </c>
      <c r="I194" s="62">
        <f t="shared" si="27"/>
        <v>22849626</v>
      </c>
      <c r="J194" s="63">
        <f t="shared" si="28"/>
        <v>57000</v>
      </c>
      <c r="K194" s="62">
        <f t="shared" si="29"/>
        <v>2065800</v>
      </c>
      <c r="L194"/>
    </row>
    <row r="195" spans="1:12" s="1" customFormat="1" x14ac:dyDescent="0.25">
      <c r="A195" s="32">
        <v>194</v>
      </c>
      <c r="B195" s="35">
        <v>3008</v>
      </c>
      <c r="C195" s="36">
        <v>30</v>
      </c>
      <c r="D195" s="33" t="s">
        <v>26</v>
      </c>
      <c r="E195" s="33">
        <v>405</v>
      </c>
      <c r="F195" s="33">
        <f t="shared" si="37"/>
        <v>445.50000000000006</v>
      </c>
      <c r="G195" s="61">
        <f t="shared" si="36"/>
        <v>31740</v>
      </c>
      <c r="H195" s="62">
        <f t="shared" ref="H195:H235" si="38">E195*G195</f>
        <v>12854700</v>
      </c>
      <c r="I195" s="62">
        <f t="shared" ref="I195:I235" si="39">ROUND(H195*1.15,0)</f>
        <v>14782905</v>
      </c>
      <c r="J195" s="63">
        <f t="shared" ref="J195:J235" si="40">MROUND((I195*0.03/12),500)</f>
        <v>37000</v>
      </c>
      <c r="K195" s="62">
        <f t="shared" ref="K195:K235" si="41">F195*3000</f>
        <v>1336500.0000000002</v>
      </c>
      <c r="L195"/>
    </row>
    <row r="196" spans="1:12" s="1" customFormat="1" x14ac:dyDescent="0.25">
      <c r="A196" s="32">
        <v>195</v>
      </c>
      <c r="B196" s="35">
        <v>3101</v>
      </c>
      <c r="C196" s="36">
        <v>31</v>
      </c>
      <c r="D196" s="33" t="s">
        <v>26</v>
      </c>
      <c r="E196" s="33">
        <v>814</v>
      </c>
      <c r="F196" s="33">
        <f t="shared" si="37"/>
        <v>895.40000000000009</v>
      </c>
      <c r="G196" s="61">
        <f>G195+80</f>
        <v>31820</v>
      </c>
      <c r="H196" s="62">
        <f t="shared" si="38"/>
        <v>25901480</v>
      </c>
      <c r="I196" s="62">
        <f t="shared" si="39"/>
        <v>29786702</v>
      </c>
      <c r="J196" s="63">
        <f t="shared" si="40"/>
        <v>74500</v>
      </c>
      <c r="K196" s="62">
        <f t="shared" si="41"/>
        <v>2686200.0000000005</v>
      </c>
      <c r="L196"/>
    </row>
    <row r="197" spans="1:12" s="1" customFormat="1" x14ac:dyDescent="0.25">
      <c r="A197" s="32">
        <v>196</v>
      </c>
      <c r="B197" s="35">
        <v>3102</v>
      </c>
      <c r="C197" s="36">
        <v>31</v>
      </c>
      <c r="D197" s="37" t="s">
        <v>25</v>
      </c>
      <c r="E197" s="33">
        <v>814</v>
      </c>
      <c r="F197" s="33">
        <f t="shared" si="37"/>
        <v>895.40000000000009</v>
      </c>
      <c r="G197" s="61">
        <f t="shared" ref="G197:G203" si="42">G196</f>
        <v>31820</v>
      </c>
      <c r="H197" s="62">
        <f t="shared" si="38"/>
        <v>25901480</v>
      </c>
      <c r="I197" s="62">
        <f t="shared" si="39"/>
        <v>29786702</v>
      </c>
      <c r="J197" s="63">
        <f t="shared" si="40"/>
        <v>74500</v>
      </c>
      <c r="K197" s="62">
        <f t="shared" si="41"/>
        <v>2686200.0000000005</v>
      </c>
      <c r="L197"/>
    </row>
    <row r="198" spans="1:12" s="1" customFormat="1" x14ac:dyDescent="0.25">
      <c r="A198" s="32">
        <v>197</v>
      </c>
      <c r="B198" s="35">
        <v>3103</v>
      </c>
      <c r="C198" s="36">
        <v>31</v>
      </c>
      <c r="D198" s="33" t="s">
        <v>25</v>
      </c>
      <c r="E198" s="33">
        <v>405</v>
      </c>
      <c r="F198" s="33">
        <f t="shared" si="37"/>
        <v>445.50000000000006</v>
      </c>
      <c r="G198" s="61">
        <f t="shared" si="42"/>
        <v>31820</v>
      </c>
      <c r="H198" s="62">
        <f t="shared" si="38"/>
        <v>12887100</v>
      </c>
      <c r="I198" s="62">
        <f t="shared" si="39"/>
        <v>14820165</v>
      </c>
      <c r="J198" s="63">
        <f t="shared" si="40"/>
        <v>37000</v>
      </c>
      <c r="K198" s="62">
        <f t="shared" si="41"/>
        <v>1336500.0000000002</v>
      </c>
      <c r="L198"/>
    </row>
    <row r="199" spans="1:12" s="1" customFormat="1" x14ac:dyDescent="0.25">
      <c r="A199" s="32">
        <v>198</v>
      </c>
      <c r="B199" s="35">
        <v>3104</v>
      </c>
      <c r="C199" s="36">
        <v>31</v>
      </c>
      <c r="D199" s="33" t="s">
        <v>26</v>
      </c>
      <c r="E199" s="33">
        <v>626</v>
      </c>
      <c r="F199" s="33">
        <f t="shared" si="37"/>
        <v>688.6</v>
      </c>
      <c r="G199" s="61">
        <f t="shared" si="42"/>
        <v>31820</v>
      </c>
      <c r="H199" s="62">
        <f t="shared" si="38"/>
        <v>19919320</v>
      </c>
      <c r="I199" s="62">
        <f t="shared" si="39"/>
        <v>22907218</v>
      </c>
      <c r="J199" s="63">
        <f t="shared" si="40"/>
        <v>57500</v>
      </c>
      <c r="K199" s="62">
        <f t="shared" si="41"/>
        <v>2065800</v>
      </c>
      <c r="L199"/>
    </row>
    <row r="200" spans="1:12" s="1" customFormat="1" x14ac:dyDescent="0.25">
      <c r="A200" s="32">
        <v>199</v>
      </c>
      <c r="B200" s="35">
        <v>3105</v>
      </c>
      <c r="C200" s="36">
        <v>31</v>
      </c>
      <c r="D200" s="33" t="s">
        <v>26</v>
      </c>
      <c r="E200" s="33">
        <v>626</v>
      </c>
      <c r="F200" s="33">
        <f t="shared" si="37"/>
        <v>688.6</v>
      </c>
      <c r="G200" s="61">
        <f t="shared" si="42"/>
        <v>31820</v>
      </c>
      <c r="H200" s="62">
        <f t="shared" si="38"/>
        <v>19919320</v>
      </c>
      <c r="I200" s="62">
        <f t="shared" si="39"/>
        <v>22907218</v>
      </c>
      <c r="J200" s="63">
        <f t="shared" si="40"/>
        <v>57500</v>
      </c>
      <c r="K200" s="62">
        <f t="shared" si="41"/>
        <v>2065800</v>
      </c>
      <c r="L200"/>
    </row>
    <row r="201" spans="1:12" s="1" customFormat="1" x14ac:dyDescent="0.25">
      <c r="A201" s="32">
        <v>200</v>
      </c>
      <c r="B201" s="35">
        <v>3106</v>
      </c>
      <c r="C201" s="36">
        <v>31</v>
      </c>
      <c r="D201" s="33" t="s">
        <v>25</v>
      </c>
      <c r="E201" s="33">
        <v>405</v>
      </c>
      <c r="F201" s="33">
        <f t="shared" si="37"/>
        <v>445.50000000000006</v>
      </c>
      <c r="G201" s="61">
        <f t="shared" si="42"/>
        <v>31820</v>
      </c>
      <c r="H201" s="62">
        <f t="shared" si="38"/>
        <v>12887100</v>
      </c>
      <c r="I201" s="62">
        <f t="shared" si="39"/>
        <v>14820165</v>
      </c>
      <c r="J201" s="63">
        <f t="shared" si="40"/>
        <v>37000</v>
      </c>
      <c r="K201" s="62">
        <f t="shared" si="41"/>
        <v>1336500.0000000002</v>
      </c>
      <c r="L201"/>
    </row>
    <row r="202" spans="1:12" s="1" customFormat="1" x14ac:dyDescent="0.25">
      <c r="A202" s="32">
        <v>201</v>
      </c>
      <c r="B202" s="35">
        <v>3107</v>
      </c>
      <c r="C202" s="36">
        <v>31</v>
      </c>
      <c r="D202" s="33" t="s">
        <v>25</v>
      </c>
      <c r="E202" s="33">
        <v>405</v>
      </c>
      <c r="F202" s="33">
        <f t="shared" si="37"/>
        <v>445.50000000000006</v>
      </c>
      <c r="G202" s="61">
        <f t="shared" si="42"/>
        <v>31820</v>
      </c>
      <c r="H202" s="62">
        <f t="shared" si="38"/>
        <v>12887100</v>
      </c>
      <c r="I202" s="62">
        <f t="shared" si="39"/>
        <v>14820165</v>
      </c>
      <c r="J202" s="63">
        <f t="shared" si="40"/>
        <v>37000</v>
      </c>
      <c r="K202" s="62">
        <f t="shared" si="41"/>
        <v>1336500.0000000002</v>
      </c>
      <c r="L202"/>
    </row>
    <row r="203" spans="1:12" s="1" customFormat="1" x14ac:dyDescent="0.25">
      <c r="A203" s="32">
        <v>202</v>
      </c>
      <c r="B203" s="35">
        <v>3108</v>
      </c>
      <c r="C203" s="36">
        <v>31</v>
      </c>
      <c r="D203" s="33" t="s">
        <v>26</v>
      </c>
      <c r="E203" s="33">
        <v>626</v>
      </c>
      <c r="F203" s="33">
        <f t="shared" si="37"/>
        <v>688.6</v>
      </c>
      <c r="G203" s="61">
        <f t="shared" si="42"/>
        <v>31820</v>
      </c>
      <c r="H203" s="62">
        <f t="shared" si="38"/>
        <v>19919320</v>
      </c>
      <c r="I203" s="62">
        <f t="shared" si="39"/>
        <v>22907218</v>
      </c>
      <c r="J203" s="63">
        <f t="shared" si="40"/>
        <v>57500</v>
      </c>
      <c r="K203" s="62">
        <f t="shared" si="41"/>
        <v>2065800</v>
      </c>
      <c r="L203"/>
    </row>
    <row r="204" spans="1:12" s="1" customFormat="1" x14ac:dyDescent="0.25">
      <c r="A204" s="32">
        <v>203</v>
      </c>
      <c r="B204" s="35">
        <v>3201</v>
      </c>
      <c r="C204" s="36">
        <v>32</v>
      </c>
      <c r="D204" s="33" t="s">
        <v>26</v>
      </c>
      <c r="E204" s="33">
        <v>626</v>
      </c>
      <c r="F204" s="33">
        <f t="shared" si="37"/>
        <v>688.6</v>
      </c>
      <c r="G204" s="61">
        <f>G203+80</f>
        <v>31900</v>
      </c>
      <c r="H204" s="62">
        <f t="shared" si="38"/>
        <v>19969400</v>
      </c>
      <c r="I204" s="62">
        <f t="shared" si="39"/>
        <v>22964810</v>
      </c>
      <c r="J204" s="63">
        <f t="shared" si="40"/>
        <v>57500</v>
      </c>
      <c r="K204" s="62">
        <f t="shared" si="41"/>
        <v>2065800</v>
      </c>
      <c r="L204"/>
    </row>
    <row r="205" spans="1:12" s="1" customFormat="1" x14ac:dyDescent="0.25">
      <c r="A205" s="32">
        <v>204</v>
      </c>
      <c r="B205" s="35">
        <v>3202</v>
      </c>
      <c r="C205" s="36">
        <v>32</v>
      </c>
      <c r="D205" s="33" t="s">
        <v>25</v>
      </c>
      <c r="E205" s="33">
        <v>405</v>
      </c>
      <c r="F205" s="33">
        <f t="shared" si="37"/>
        <v>445.50000000000006</v>
      </c>
      <c r="G205" s="61">
        <f t="shared" ref="G205:G211" si="43">G204</f>
        <v>31900</v>
      </c>
      <c r="H205" s="62">
        <f t="shared" si="38"/>
        <v>12919500</v>
      </c>
      <c r="I205" s="62">
        <f t="shared" si="39"/>
        <v>14857425</v>
      </c>
      <c r="J205" s="63">
        <f t="shared" si="40"/>
        <v>37000</v>
      </c>
      <c r="K205" s="62">
        <f t="shared" si="41"/>
        <v>1336500.0000000002</v>
      </c>
      <c r="L205"/>
    </row>
    <row r="206" spans="1:12" s="1" customFormat="1" x14ac:dyDescent="0.25">
      <c r="A206" s="32">
        <v>205</v>
      </c>
      <c r="B206" s="35">
        <v>3203</v>
      </c>
      <c r="C206" s="36">
        <v>32</v>
      </c>
      <c r="D206" s="33" t="s">
        <v>25</v>
      </c>
      <c r="E206" s="33">
        <v>814</v>
      </c>
      <c r="F206" s="33">
        <f t="shared" si="37"/>
        <v>895.40000000000009</v>
      </c>
      <c r="G206" s="61">
        <f t="shared" si="43"/>
        <v>31900</v>
      </c>
      <c r="H206" s="62">
        <f t="shared" si="38"/>
        <v>25966600</v>
      </c>
      <c r="I206" s="62">
        <f t="shared" si="39"/>
        <v>29861590</v>
      </c>
      <c r="J206" s="63">
        <f t="shared" si="40"/>
        <v>74500</v>
      </c>
      <c r="K206" s="62">
        <f t="shared" si="41"/>
        <v>2686200.0000000005</v>
      </c>
      <c r="L206"/>
    </row>
    <row r="207" spans="1:12" s="1" customFormat="1" x14ac:dyDescent="0.25">
      <c r="A207" s="32">
        <v>206</v>
      </c>
      <c r="B207" s="35">
        <v>3204</v>
      </c>
      <c r="C207" s="36">
        <v>32</v>
      </c>
      <c r="D207" s="37" t="s">
        <v>26</v>
      </c>
      <c r="E207" s="33">
        <v>814</v>
      </c>
      <c r="F207" s="33">
        <f t="shared" si="37"/>
        <v>895.40000000000009</v>
      </c>
      <c r="G207" s="61">
        <f t="shared" si="43"/>
        <v>31900</v>
      </c>
      <c r="H207" s="62">
        <f t="shared" si="38"/>
        <v>25966600</v>
      </c>
      <c r="I207" s="62">
        <f t="shared" si="39"/>
        <v>29861590</v>
      </c>
      <c r="J207" s="63">
        <f t="shared" si="40"/>
        <v>74500</v>
      </c>
      <c r="K207" s="62">
        <f t="shared" si="41"/>
        <v>2686200.0000000005</v>
      </c>
      <c r="L207"/>
    </row>
    <row r="208" spans="1:12" s="1" customFormat="1" x14ac:dyDescent="0.25">
      <c r="A208" s="32">
        <v>207</v>
      </c>
      <c r="B208" s="35">
        <v>3205</v>
      </c>
      <c r="C208" s="36">
        <v>32</v>
      </c>
      <c r="D208" s="33" t="s">
        <v>26</v>
      </c>
      <c r="E208" s="33">
        <v>405</v>
      </c>
      <c r="F208" s="33">
        <f t="shared" si="37"/>
        <v>445.50000000000006</v>
      </c>
      <c r="G208" s="61">
        <f t="shared" si="43"/>
        <v>31900</v>
      </c>
      <c r="H208" s="62">
        <f t="shared" si="38"/>
        <v>12919500</v>
      </c>
      <c r="I208" s="62">
        <f t="shared" si="39"/>
        <v>14857425</v>
      </c>
      <c r="J208" s="63">
        <f t="shared" si="40"/>
        <v>37000</v>
      </c>
      <c r="K208" s="62">
        <f t="shared" si="41"/>
        <v>1336500.0000000002</v>
      </c>
      <c r="L208"/>
    </row>
    <row r="209" spans="1:12" s="1" customFormat="1" x14ac:dyDescent="0.25">
      <c r="A209" s="32">
        <v>208</v>
      </c>
      <c r="B209" s="35">
        <v>3206</v>
      </c>
      <c r="C209" s="36">
        <v>32</v>
      </c>
      <c r="D209" s="33" t="s">
        <v>25</v>
      </c>
      <c r="E209" s="33">
        <v>626</v>
      </c>
      <c r="F209" s="33">
        <f t="shared" si="37"/>
        <v>688.6</v>
      </c>
      <c r="G209" s="61">
        <f t="shared" si="43"/>
        <v>31900</v>
      </c>
      <c r="H209" s="62">
        <f t="shared" si="38"/>
        <v>19969400</v>
      </c>
      <c r="I209" s="62">
        <f t="shared" si="39"/>
        <v>22964810</v>
      </c>
      <c r="J209" s="63">
        <f t="shared" si="40"/>
        <v>57500</v>
      </c>
      <c r="K209" s="62">
        <f t="shared" si="41"/>
        <v>2065800</v>
      </c>
      <c r="L209"/>
    </row>
    <row r="210" spans="1:12" s="1" customFormat="1" x14ac:dyDescent="0.25">
      <c r="A210" s="32">
        <v>209</v>
      </c>
      <c r="B210" s="35">
        <v>3207</v>
      </c>
      <c r="C210" s="36">
        <v>32</v>
      </c>
      <c r="D210" s="33" t="s">
        <v>25</v>
      </c>
      <c r="E210" s="33">
        <v>626</v>
      </c>
      <c r="F210" s="33">
        <f t="shared" si="37"/>
        <v>688.6</v>
      </c>
      <c r="G210" s="61">
        <f t="shared" si="43"/>
        <v>31900</v>
      </c>
      <c r="H210" s="62">
        <f t="shared" si="38"/>
        <v>19969400</v>
      </c>
      <c r="I210" s="62">
        <f t="shared" si="39"/>
        <v>22964810</v>
      </c>
      <c r="J210" s="63">
        <f t="shared" si="40"/>
        <v>57500</v>
      </c>
      <c r="K210" s="62">
        <f t="shared" si="41"/>
        <v>2065800</v>
      </c>
      <c r="L210"/>
    </row>
    <row r="211" spans="1:12" s="1" customFormat="1" x14ac:dyDescent="0.25">
      <c r="A211" s="32">
        <v>210</v>
      </c>
      <c r="B211" s="35">
        <v>3208</v>
      </c>
      <c r="C211" s="36">
        <v>32</v>
      </c>
      <c r="D211" s="33" t="s">
        <v>26</v>
      </c>
      <c r="E211" s="33">
        <v>405</v>
      </c>
      <c r="F211" s="33">
        <f t="shared" si="37"/>
        <v>445.50000000000006</v>
      </c>
      <c r="G211" s="61">
        <f t="shared" si="43"/>
        <v>31900</v>
      </c>
      <c r="H211" s="62">
        <f t="shared" si="38"/>
        <v>12919500</v>
      </c>
      <c r="I211" s="62">
        <f t="shared" si="39"/>
        <v>14857425</v>
      </c>
      <c r="J211" s="63">
        <f t="shared" si="40"/>
        <v>37000</v>
      </c>
      <c r="K211" s="62">
        <f t="shared" si="41"/>
        <v>1336500.0000000002</v>
      </c>
      <c r="L211"/>
    </row>
    <row r="212" spans="1:12" s="1" customFormat="1" x14ac:dyDescent="0.25">
      <c r="A212" s="32">
        <v>211</v>
      </c>
      <c r="B212" s="35">
        <v>3301</v>
      </c>
      <c r="C212" s="36">
        <v>33</v>
      </c>
      <c r="D212" s="33" t="s">
        <v>26</v>
      </c>
      <c r="E212" s="33">
        <v>405</v>
      </c>
      <c r="F212" s="33">
        <f t="shared" si="37"/>
        <v>445.50000000000006</v>
      </c>
      <c r="G212" s="61">
        <f>G211+80</f>
        <v>31980</v>
      </c>
      <c r="H212" s="62">
        <f t="shared" si="38"/>
        <v>12951900</v>
      </c>
      <c r="I212" s="62">
        <f t="shared" si="39"/>
        <v>14894685</v>
      </c>
      <c r="J212" s="63">
        <f t="shared" si="40"/>
        <v>37000</v>
      </c>
      <c r="K212" s="62">
        <f t="shared" si="41"/>
        <v>1336500.0000000002</v>
      </c>
      <c r="L212"/>
    </row>
    <row r="213" spans="1:12" s="1" customFormat="1" x14ac:dyDescent="0.25">
      <c r="A213" s="32">
        <v>212</v>
      </c>
      <c r="B213" s="35">
        <v>3302</v>
      </c>
      <c r="C213" s="36">
        <v>33</v>
      </c>
      <c r="D213" s="33" t="s">
        <v>25</v>
      </c>
      <c r="E213" s="33">
        <v>626</v>
      </c>
      <c r="F213" s="33">
        <f t="shared" si="37"/>
        <v>688.6</v>
      </c>
      <c r="G213" s="61">
        <f t="shared" ref="G213:G219" si="44">G212</f>
        <v>31980</v>
      </c>
      <c r="H213" s="62">
        <f t="shared" si="38"/>
        <v>20019480</v>
      </c>
      <c r="I213" s="62">
        <f t="shared" si="39"/>
        <v>23022402</v>
      </c>
      <c r="J213" s="63">
        <f t="shared" si="40"/>
        <v>57500</v>
      </c>
      <c r="K213" s="62">
        <f t="shared" si="41"/>
        <v>2065800</v>
      </c>
      <c r="L213"/>
    </row>
    <row r="214" spans="1:12" s="1" customFormat="1" x14ac:dyDescent="0.25">
      <c r="A214" s="32">
        <v>213</v>
      </c>
      <c r="B214" s="35">
        <v>3303</v>
      </c>
      <c r="C214" s="36">
        <v>33</v>
      </c>
      <c r="D214" s="33" t="s">
        <v>25</v>
      </c>
      <c r="E214" s="33">
        <v>626</v>
      </c>
      <c r="F214" s="33">
        <f t="shared" si="37"/>
        <v>688.6</v>
      </c>
      <c r="G214" s="61">
        <f t="shared" si="44"/>
        <v>31980</v>
      </c>
      <c r="H214" s="62">
        <f t="shared" si="38"/>
        <v>20019480</v>
      </c>
      <c r="I214" s="62">
        <f t="shared" si="39"/>
        <v>23022402</v>
      </c>
      <c r="J214" s="63">
        <f t="shared" si="40"/>
        <v>57500</v>
      </c>
      <c r="K214" s="62">
        <f t="shared" si="41"/>
        <v>2065800</v>
      </c>
      <c r="L214"/>
    </row>
    <row r="215" spans="1:12" s="1" customFormat="1" x14ac:dyDescent="0.25">
      <c r="A215" s="32">
        <v>214</v>
      </c>
      <c r="B215" s="35">
        <v>3304</v>
      </c>
      <c r="C215" s="36">
        <v>33</v>
      </c>
      <c r="D215" s="33" t="s">
        <v>26</v>
      </c>
      <c r="E215" s="33">
        <v>405</v>
      </c>
      <c r="F215" s="33">
        <f t="shared" si="37"/>
        <v>445.50000000000006</v>
      </c>
      <c r="G215" s="61">
        <f t="shared" si="44"/>
        <v>31980</v>
      </c>
      <c r="H215" s="62">
        <f t="shared" si="38"/>
        <v>12951900</v>
      </c>
      <c r="I215" s="62">
        <f t="shared" si="39"/>
        <v>14894685</v>
      </c>
      <c r="J215" s="63">
        <f t="shared" si="40"/>
        <v>37000</v>
      </c>
      <c r="K215" s="62">
        <f t="shared" si="41"/>
        <v>1336500.0000000002</v>
      </c>
      <c r="L215"/>
    </row>
    <row r="216" spans="1:12" s="1" customFormat="1" x14ac:dyDescent="0.25">
      <c r="A216" s="32">
        <v>215</v>
      </c>
      <c r="B216" s="35">
        <v>3305</v>
      </c>
      <c r="C216" s="36">
        <v>33</v>
      </c>
      <c r="D216" s="33" t="s">
        <v>26</v>
      </c>
      <c r="E216" s="33">
        <v>814</v>
      </c>
      <c r="F216" s="33">
        <f t="shared" si="37"/>
        <v>895.40000000000009</v>
      </c>
      <c r="G216" s="61">
        <f t="shared" si="44"/>
        <v>31980</v>
      </c>
      <c r="H216" s="62">
        <f t="shared" si="38"/>
        <v>26031720</v>
      </c>
      <c r="I216" s="62">
        <f t="shared" si="39"/>
        <v>29936478</v>
      </c>
      <c r="J216" s="63">
        <f t="shared" si="40"/>
        <v>75000</v>
      </c>
      <c r="K216" s="62">
        <f t="shared" si="41"/>
        <v>2686200.0000000005</v>
      </c>
      <c r="L216"/>
    </row>
    <row r="217" spans="1:12" s="1" customFormat="1" x14ac:dyDescent="0.25">
      <c r="A217" s="32">
        <v>216</v>
      </c>
      <c r="B217" s="35">
        <v>3306</v>
      </c>
      <c r="C217" s="36">
        <v>33</v>
      </c>
      <c r="D217" s="37" t="s">
        <v>25</v>
      </c>
      <c r="E217" s="33">
        <v>814</v>
      </c>
      <c r="F217" s="33">
        <f t="shared" si="37"/>
        <v>895.40000000000009</v>
      </c>
      <c r="G217" s="61">
        <f t="shared" si="44"/>
        <v>31980</v>
      </c>
      <c r="H217" s="62">
        <f t="shared" si="38"/>
        <v>26031720</v>
      </c>
      <c r="I217" s="62">
        <f t="shared" si="39"/>
        <v>29936478</v>
      </c>
      <c r="J217" s="63">
        <f t="shared" si="40"/>
        <v>75000</v>
      </c>
      <c r="K217" s="62">
        <f t="shared" si="41"/>
        <v>2686200.0000000005</v>
      </c>
      <c r="L217"/>
    </row>
    <row r="218" spans="1:12" s="1" customFormat="1" x14ac:dyDescent="0.25">
      <c r="A218" s="32">
        <v>217</v>
      </c>
      <c r="B218" s="35">
        <v>3307</v>
      </c>
      <c r="C218" s="36">
        <v>33</v>
      </c>
      <c r="D218" s="33" t="s">
        <v>25</v>
      </c>
      <c r="E218" s="33">
        <v>405</v>
      </c>
      <c r="F218" s="33">
        <f t="shared" si="37"/>
        <v>445.50000000000006</v>
      </c>
      <c r="G218" s="61">
        <f t="shared" si="44"/>
        <v>31980</v>
      </c>
      <c r="H218" s="62">
        <f t="shared" si="38"/>
        <v>12951900</v>
      </c>
      <c r="I218" s="62">
        <f t="shared" si="39"/>
        <v>14894685</v>
      </c>
      <c r="J218" s="63">
        <f t="shared" si="40"/>
        <v>37000</v>
      </c>
      <c r="K218" s="62">
        <f t="shared" si="41"/>
        <v>1336500.0000000002</v>
      </c>
      <c r="L218"/>
    </row>
    <row r="219" spans="1:12" s="1" customFormat="1" x14ac:dyDescent="0.25">
      <c r="A219" s="32">
        <v>218</v>
      </c>
      <c r="B219" s="35">
        <v>3308</v>
      </c>
      <c r="C219" s="36">
        <v>33</v>
      </c>
      <c r="D219" s="33" t="s">
        <v>26</v>
      </c>
      <c r="E219" s="33">
        <v>626</v>
      </c>
      <c r="F219" s="33">
        <f t="shared" si="37"/>
        <v>688.6</v>
      </c>
      <c r="G219" s="61">
        <f t="shared" si="44"/>
        <v>31980</v>
      </c>
      <c r="H219" s="62">
        <f t="shared" si="38"/>
        <v>20019480</v>
      </c>
      <c r="I219" s="62">
        <f t="shared" si="39"/>
        <v>23022402</v>
      </c>
      <c r="J219" s="63">
        <f t="shared" si="40"/>
        <v>57500</v>
      </c>
      <c r="K219" s="62">
        <f t="shared" si="41"/>
        <v>2065800</v>
      </c>
      <c r="L219"/>
    </row>
    <row r="220" spans="1:12" s="1" customFormat="1" x14ac:dyDescent="0.25">
      <c r="A220" s="32">
        <v>219</v>
      </c>
      <c r="B220" s="35">
        <v>3401</v>
      </c>
      <c r="C220" s="36">
        <v>34</v>
      </c>
      <c r="D220" s="33" t="s">
        <v>26</v>
      </c>
      <c r="E220" s="33">
        <v>626</v>
      </c>
      <c r="F220" s="33">
        <f t="shared" si="37"/>
        <v>688.6</v>
      </c>
      <c r="G220" s="61">
        <f>G219+80</f>
        <v>32060</v>
      </c>
      <c r="H220" s="62">
        <f t="shared" si="38"/>
        <v>20069560</v>
      </c>
      <c r="I220" s="62">
        <f t="shared" si="39"/>
        <v>23079994</v>
      </c>
      <c r="J220" s="63">
        <f t="shared" si="40"/>
        <v>57500</v>
      </c>
      <c r="K220" s="62">
        <f t="shared" si="41"/>
        <v>2065800</v>
      </c>
      <c r="L220"/>
    </row>
    <row r="221" spans="1:12" s="1" customFormat="1" x14ac:dyDescent="0.25">
      <c r="A221" s="32">
        <v>220</v>
      </c>
      <c r="B221" s="35">
        <v>3402</v>
      </c>
      <c r="C221" s="36">
        <v>34</v>
      </c>
      <c r="D221" s="33" t="s">
        <v>25</v>
      </c>
      <c r="E221" s="33">
        <v>405</v>
      </c>
      <c r="F221" s="33">
        <f t="shared" si="37"/>
        <v>445.50000000000006</v>
      </c>
      <c r="G221" s="61">
        <f t="shared" ref="G221:G227" si="45">G220</f>
        <v>32060</v>
      </c>
      <c r="H221" s="62">
        <f t="shared" si="38"/>
        <v>12984300</v>
      </c>
      <c r="I221" s="62">
        <f t="shared" si="39"/>
        <v>14931945</v>
      </c>
      <c r="J221" s="63">
        <f t="shared" si="40"/>
        <v>37500</v>
      </c>
      <c r="K221" s="62">
        <f t="shared" si="41"/>
        <v>1336500.0000000002</v>
      </c>
      <c r="L221"/>
    </row>
    <row r="222" spans="1:12" s="1" customFormat="1" x14ac:dyDescent="0.25">
      <c r="A222" s="32">
        <v>221</v>
      </c>
      <c r="B222" s="35">
        <v>3403</v>
      </c>
      <c r="C222" s="36">
        <v>34</v>
      </c>
      <c r="D222" s="33" t="s">
        <v>25</v>
      </c>
      <c r="E222" s="33">
        <v>405</v>
      </c>
      <c r="F222" s="33">
        <f t="shared" si="37"/>
        <v>445.50000000000006</v>
      </c>
      <c r="G222" s="61">
        <f t="shared" si="45"/>
        <v>32060</v>
      </c>
      <c r="H222" s="62">
        <f t="shared" si="38"/>
        <v>12984300</v>
      </c>
      <c r="I222" s="62">
        <f t="shared" si="39"/>
        <v>14931945</v>
      </c>
      <c r="J222" s="63">
        <f t="shared" si="40"/>
        <v>37500</v>
      </c>
      <c r="K222" s="62">
        <f t="shared" si="41"/>
        <v>1336500.0000000002</v>
      </c>
      <c r="L222"/>
    </row>
    <row r="223" spans="1:12" s="1" customFormat="1" x14ac:dyDescent="0.25">
      <c r="A223" s="32">
        <v>222</v>
      </c>
      <c r="B223" s="35">
        <v>3404</v>
      </c>
      <c r="C223" s="36">
        <v>34</v>
      </c>
      <c r="D223" s="33" t="s">
        <v>26</v>
      </c>
      <c r="E223" s="33">
        <v>814</v>
      </c>
      <c r="F223" s="33">
        <f t="shared" si="37"/>
        <v>895.40000000000009</v>
      </c>
      <c r="G223" s="61">
        <f t="shared" si="45"/>
        <v>32060</v>
      </c>
      <c r="H223" s="62">
        <f t="shared" si="38"/>
        <v>26096840</v>
      </c>
      <c r="I223" s="62">
        <f t="shared" si="39"/>
        <v>30011366</v>
      </c>
      <c r="J223" s="63">
        <f t="shared" si="40"/>
        <v>75000</v>
      </c>
      <c r="K223" s="62">
        <f t="shared" si="41"/>
        <v>2686200.0000000005</v>
      </c>
      <c r="L223"/>
    </row>
    <row r="224" spans="1:12" s="1" customFormat="1" x14ac:dyDescent="0.25">
      <c r="A224" s="32">
        <v>223</v>
      </c>
      <c r="B224" s="35">
        <v>3405</v>
      </c>
      <c r="C224" s="36">
        <v>34</v>
      </c>
      <c r="D224" s="33" t="s">
        <v>26</v>
      </c>
      <c r="E224" s="33">
        <v>814</v>
      </c>
      <c r="F224" s="33">
        <f t="shared" si="37"/>
        <v>895.40000000000009</v>
      </c>
      <c r="G224" s="61">
        <f t="shared" si="45"/>
        <v>32060</v>
      </c>
      <c r="H224" s="62">
        <f t="shared" si="38"/>
        <v>26096840</v>
      </c>
      <c r="I224" s="62">
        <f t="shared" si="39"/>
        <v>30011366</v>
      </c>
      <c r="J224" s="63">
        <f t="shared" si="40"/>
        <v>75000</v>
      </c>
      <c r="K224" s="62">
        <f t="shared" si="41"/>
        <v>2686200.0000000005</v>
      </c>
      <c r="L224"/>
    </row>
    <row r="225" spans="1:12" s="1" customFormat="1" x14ac:dyDescent="0.25">
      <c r="A225" s="32">
        <v>224</v>
      </c>
      <c r="B225" s="35">
        <v>3406</v>
      </c>
      <c r="C225" s="36">
        <v>34</v>
      </c>
      <c r="D225" s="33" t="s">
        <v>25</v>
      </c>
      <c r="E225" s="33">
        <v>405</v>
      </c>
      <c r="F225" s="33">
        <f t="shared" si="37"/>
        <v>445.50000000000006</v>
      </c>
      <c r="G225" s="61">
        <f t="shared" si="45"/>
        <v>32060</v>
      </c>
      <c r="H225" s="62">
        <f t="shared" si="38"/>
        <v>12984300</v>
      </c>
      <c r="I225" s="62">
        <f t="shared" si="39"/>
        <v>14931945</v>
      </c>
      <c r="J225" s="63">
        <f t="shared" si="40"/>
        <v>37500</v>
      </c>
      <c r="K225" s="62">
        <f t="shared" si="41"/>
        <v>1336500.0000000002</v>
      </c>
      <c r="L225"/>
    </row>
    <row r="226" spans="1:12" s="1" customFormat="1" x14ac:dyDescent="0.25">
      <c r="A226" s="32">
        <v>225</v>
      </c>
      <c r="B226" s="35">
        <v>3407</v>
      </c>
      <c r="C226" s="36">
        <v>34</v>
      </c>
      <c r="D226" s="33" t="s">
        <v>25</v>
      </c>
      <c r="E226" s="33">
        <v>626</v>
      </c>
      <c r="F226" s="33">
        <f t="shared" si="37"/>
        <v>688.6</v>
      </c>
      <c r="G226" s="61">
        <f t="shared" si="45"/>
        <v>32060</v>
      </c>
      <c r="H226" s="62">
        <f t="shared" si="38"/>
        <v>20069560</v>
      </c>
      <c r="I226" s="62">
        <f t="shared" si="39"/>
        <v>23079994</v>
      </c>
      <c r="J226" s="63">
        <f t="shared" si="40"/>
        <v>57500</v>
      </c>
      <c r="K226" s="62">
        <f t="shared" si="41"/>
        <v>2065800</v>
      </c>
      <c r="L226"/>
    </row>
    <row r="227" spans="1:12" s="1" customFormat="1" x14ac:dyDescent="0.25">
      <c r="A227" s="32">
        <v>226</v>
      </c>
      <c r="B227" s="35">
        <v>3408</v>
      </c>
      <c r="C227" s="36">
        <v>34</v>
      </c>
      <c r="D227" s="37" t="s">
        <v>26</v>
      </c>
      <c r="E227" s="33">
        <v>626</v>
      </c>
      <c r="F227" s="33">
        <f t="shared" si="37"/>
        <v>688.6</v>
      </c>
      <c r="G227" s="61">
        <f t="shared" si="45"/>
        <v>32060</v>
      </c>
      <c r="H227" s="62">
        <f t="shared" si="38"/>
        <v>20069560</v>
      </c>
      <c r="I227" s="62">
        <f t="shared" si="39"/>
        <v>23079994</v>
      </c>
      <c r="J227" s="63">
        <f t="shared" si="40"/>
        <v>57500</v>
      </c>
      <c r="K227" s="62">
        <f t="shared" si="41"/>
        <v>2065800</v>
      </c>
      <c r="L227"/>
    </row>
    <row r="228" spans="1:12" s="1" customFormat="1" x14ac:dyDescent="0.25">
      <c r="A228" s="32">
        <v>227</v>
      </c>
      <c r="B228" s="35">
        <v>3501</v>
      </c>
      <c r="C228" s="36">
        <v>35</v>
      </c>
      <c r="D228" s="33" t="s">
        <v>26</v>
      </c>
      <c r="E228" s="33">
        <v>405</v>
      </c>
      <c r="F228" s="33">
        <f t="shared" si="37"/>
        <v>445.50000000000006</v>
      </c>
      <c r="G228" s="61">
        <f>G227+80</f>
        <v>32140</v>
      </c>
      <c r="H228" s="62">
        <f t="shared" si="38"/>
        <v>13016700</v>
      </c>
      <c r="I228" s="62">
        <f t="shared" si="39"/>
        <v>14969205</v>
      </c>
      <c r="J228" s="63">
        <f t="shared" si="40"/>
        <v>37500</v>
      </c>
      <c r="K228" s="62">
        <f t="shared" si="41"/>
        <v>1336500.0000000002</v>
      </c>
      <c r="L228"/>
    </row>
    <row r="229" spans="1:12" s="1" customFormat="1" x14ac:dyDescent="0.25">
      <c r="A229" s="32">
        <v>228</v>
      </c>
      <c r="B229" s="35">
        <v>3502</v>
      </c>
      <c r="C229" s="36">
        <v>35</v>
      </c>
      <c r="D229" s="33" t="s">
        <v>25</v>
      </c>
      <c r="E229" s="33">
        <v>405</v>
      </c>
      <c r="F229" s="33">
        <f t="shared" si="37"/>
        <v>445.50000000000006</v>
      </c>
      <c r="G229" s="61">
        <f t="shared" ref="G229:G235" si="46">G228</f>
        <v>32140</v>
      </c>
      <c r="H229" s="62">
        <f t="shared" si="38"/>
        <v>13016700</v>
      </c>
      <c r="I229" s="62">
        <f t="shared" si="39"/>
        <v>14969205</v>
      </c>
      <c r="J229" s="63">
        <f t="shared" si="40"/>
        <v>37500</v>
      </c>
      <c r="K229" s="62">
        <f t="shared" si="41"/>
        <v>1336500.0000000002</v>
      </c>
      <c r="L229"/>
    </row>
    <row r="230" spans="1:12" s="1" customFormat="1" x14ac:dyDescent="0.25">
      <c r="A230" s="32">
        <v>229</v>
      </c>
      <c r="B230" s="35">
        <v>3503</v>
      </c>
      <c r="C230" s="36">
        <v>35</v>
      </c>
      <c r="D230" s="33" t="s">
        <v>25</v>
      </c>
      <c r="E230" s="33">
        <v>626</v>
      </c>
      <c r="F230" s="33">
        <f t="shared" si="37"/>
        <v>688.6</v>
      </c>
      <c r="G230" s="61">
        <f t="shared" si="46"/>
        <v>32140</v>
      </c>
      <c r="H230" s="62">
        <f t="shared" si="38"/>
        <v>20119640</v>
      </c>
      <c r="I230" s="62">
        <f t="shared" si="39"/>
        <v>23137586</v>
      </c>
      <c r="J230" s="63">
        <f t="shared" si="40"/>
        <v>58000</v>
      </c>
      <c r="K230" s="62">
        <f t="shared" si="41"/>
        <v>2065800</v>
      </c>
      <c r="L230"/>
    </row>
    <row r="231" spans="1:12" s="1" customFormat="1" x14ac:dyDescent="0.25">
      <c r="A231" s="32">
        <v>230</v>
      </c>
      <c r="B231" s="35">
        <v>3504</v>
      </c>
      <c r="C231" s="36">
        <v>35</v>
      </c>
      <c r="D231" s="33" t="s">
        <v>26</v>
      </c>
      <c r="E231" s="33">
        <v>626</v>
      </c>
      <c r="F231" s="33">
        <f t="shared" si="37"/>
        <v>688.6</v>
      </c>
      <c r="G231" s="61">
        <f t="shared" si="46"/>
        <v>32140</v>
      </c>
      <c r="H231" s="62">
        <f t="shared" si="38"/>
        <v>20119640</v>
      </c>
      <c r="I231" s="62">
        <f t="shared" si="39"/>
        <v>23137586</v>
      </c>
      <c r="J231" s="63">
        <f t="shared" si="40"/>
        <v>58000</v>
      </c>
      <c r="K231" s="62">
        <f t="shared" si="41"/>
        <v>2065800</v>
      </c>
      <c r="L231"/>
    </row>
    <row r="232" spans="1:12" s="1" customFormat="1" x14ac:dyDescent="0.25">
      <c r="A232" s="32">
        <v>231</v>
      </c>
      <c r="B232" s="35">
        <v>3505</v>
      </c>
      <c r="C232" s="36">
        <v>35</v>
      </c>
      <c r="D232" s="33" t="s">
        <v>26</v>
      </c>
      <c r="E232" s="33">
        <v>405</v>
      </c>
      <c r="F232" s="33">
        <f t="shared" si="37"/>
        <v>445.50000000000006</v>
      </c>
      <c r="G232" s="61">
        <f t="shared" si="46"/>
        <v>32140</v>
      </c>
      <c r="H232" s="62">
        <f t="shared" si="38"/>
        <v>13016700</v>
      </c>
      <c r="I232" s="62">
        <f t="shared" si="39"/>
        <v>14969205</v>
      </c>
      <c r="J232" s="63">
        <f t="shared" si="40"/>
        <v>37500</v>
      </c>
      <c r="K232" s="62">
        <f t="shared" si="41"/>
        <v>1336500.0000000002</v>
      </c>
      <c r="L232"/>
    </row>
    <row r="233" spans="1:12" s="1" customFormat="1" x14ac:dyDescent="0.25">
      <c r="A233" s="32">
        <v>232</v>
      </c>
      <c r="B233" s="35">
        <v>3506</v>
      </c>
      <c r="C233" s="36">
        <v>35</v>
      </c>
      <c r="D233" s="33" t="s">
        <v>25</v>
      </c>
      <c r="E233" s="33">
        <v>814</v>
      </c>
      <c r="F233" s="33">
        <f t="shared" si="37"/>
        <v>895.40000000000009</v>
      </c>
      <c r="G233" s="61">
        <f t="shared" si="46"/>
        <v>32140</v>
      </c>
      <c r="H233" s="62">
        <f t="shared" si="38"/>
        <v>26161960</v>
      </c>
      <c r="I233" s="62">
        <f t="shared" si="39"/>
        <v>30086254</v>
      </c>
      <c r="J233" s="63">
        <f t="shared" si="40"/>
        <v>75000</v>
      </c>
      <c r="K233" s="62">
        <f t="shared" si="41"/>
        <v>2686200.0000000005</v>
      </c>
      <c r="L233"/>
    </row>
    <row r="234" spans="1:12" s="1" customFormat="1" x14ac:dyDescent="0.25">
      <c r="A234" s="32">
        <v>233</v>
      </c>
      <c r="B234" s="35">
        <v>3507</v>
      </c>
      <c r="C234" s="36">
        <v>35</v>
      </c>
      <c r="D234" s="33" t="s">
        <v>25</v>
      </c>
      <c r="E234" s="33">
        <v>814</v>
      </c>
      <c r="F234" s="33">
        <f t="shared" si="37"/>
        <v>895.40000000000009</v>
      </c>
      <c r="G234" s="61">
        <f t="shared" si="46"/>
        <v>32140</v>
      </c>
      <c r="H234" s="62">
        <f t="shared" si="38"/>
        <v>26161960</v>
      </c>
      <c r="I234" s="62">
        <f t="shared" si="39"/>
        <v>30086254</v>
      </c>
      <c r="J234" s="63">
        <f t="shared" si="40"/>
        <v>75000</v>
      </c>
      <c r="K234" s="62">
        <f t="shared" si="41"/>
        <v>2686200.0000000005</v>
      </c>
      <c r="L234"/>
    </row>
    <row r="235" spans="1:12" s="1" customFormat="1" x14ac:dyDescent="0.25">
      <c r="A235" s="32">
        <v>234</v>
      </c>
      <c r="B235" s="35">
        <v>3508</v>
      </c>
      <c r="C235" s="36">
        <v>35</v>
      </c>
      <c r="D235" s="33" t="s">
        <v>26</v>
      </c>
      <c r="E235" s="33">
        <v>405</v>
      </c>
      <c r="F235" s="33">
        <f t="shared" si="37"/>
        <v>445.50000000000006</v>
      </c>
      <c r="G235" s="61">
        <f t="shared" si="46"/>
        <v>32140</v>
      </c>
      <c r="H235" s="62">
        <f t="shared" si="38"/>
        <v>13016700</v>
      </c>
      <c r="I235" s="62">
        <f t="shared" si="39"/>
        <v>14969205</v>
      </c>
      <c r="J235" s="63">
        <f t="shared" si="40"/>
        <v>37500</v>
      </c>
      <c r="K235" s="62">
        <f t="shared" si="41"/>
        <v>1336500.0000000002</v>
      </c>
      <c r="L235"/>
    </row>
    <row r="236" spans="1:12" s="1" customFormat="1" x14ac:dyDescent="0.25">
      <c r="A236" s="46" t="s">
        <v>4</v>
      </c>
      <c r="B236" s="47"/>
      <c r="C236" s="47"/>
      <c r="D236" s="48"/>
      <c r="E236" s="43">
        <f t="shared" ref="E236:K236" si="47">SUM(E2:E235)</f>
        <v>135707</v>
      </c>
      <c r="F236" s="43">
        <f t="shared" si="47"/>
        <v>149277.70000000013</v>
      </c>
      <c r="G236" s="64"/>
      <c r="H236" s="65">
        <f t="shared" si="47"/>
        <v>4201700020</v>
      </c>
      <c r="I236" s="65">
        <f t="shared" si="47"/>
        <v>4831955023</v>
      </c>
      <c r="J236" s="66"/>
      <c r="K236" s="67">
        <f t="shared" si="47"/>
        <v>447833100</v>
      </c>
      <c r="L236"/>
    </row>
  </sheetData>
  <mergeCells count="1">
    <mergeCell ref="A236:D23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89B53-895F-4DCC-B1C0-C43B116A69F6}">
  <dimension ref="A1:L351"/>
  <sheetViews>
    <sheetView zoomScale="205" zoomScaleNormal="205" workbookViewId="0"/>
  </sheetViews>
  <sheetFormatPr defaultRowHeight="15" x14ac:dyDescent="0.25"/>
  <cols>
    <col min="1" max="1" width="4.7109375" customWidth="1"/>
    <col min="2" max="2" width="6" customWidth="1"/>
    <col min="3" max="3" width="4.5703125" customWidth="1"/>
    <col min="4" max="4" width="6.42578125" customWidth="1"/>
    <col min="5" max="5" width="7.28515625" customWidth="1"/>
    <col min="6" max="6" width="6.140625" customWidth="1"/>
    <col min="7" max="7" width="6.7109375" style="77" customWidth="1"/>
    <col min="8" max="8" width="12.42578125" style="78" customWidth="1"/>
    <col min="9" max="9" width="11.85546875" style="78" customWidth="1"/>
    <col min="10" max="10" width="7.7109375" style="77" customWidth="1"/>
    <col min="11" max="11" width="10.42578125" style="78" customWidth="1"/>
    <col min="12" max="12" width="10.42578125" bestFit="1" customWidth="1"/>
    <col min="13" max="13" width="10.140625" bestFit="1" customWidth="1"/>
  </cols>
  <sheetData>
    <row r="1" spans="1:12" ht="55.5" customHeight="1" x14ac:dyDescent="0.25">
      <c r="A1" s="21" t="s">
        <v>0</v>
      </c>
      <c r="B1" s="21" t="s">
        <v>8</v>
      </c>
      <c r="C1" s="21" t="s">
        <v>1</v>
      </c>
      <c r="D1" s="21" t="s">
        <v>2</v>
      </c>
      <c r="E1" s="22" t="s">
        <v>42</v>
      </c>
      <c r="F1" s="21" t="s">
        <v>3</v>
      </c>
      <c r="G1" s="21" t="s">
        <v>30</v>
      </c>
      <c r="H1" s="71" t="s">
        <v>31</v>
      </c>
      <c r="I1" s="71" t="s">
        <v>32</v>
      </c>
      <c r="J1" s="21" t="s">
        <v>33</v>
      </c>
      <c r="K1" s="72" t="s">
        <v>9</v>
      </c>
    </row>
    <row r="2" spans="1:12" ht="16.5" customHeight="1" x14ac:dyDescent="0.25">
      <c r="A2" s="32">
        <v>1</v>
      </c>
      <c r="B2" s="32">
        <v>201</v>
      </c>
      <c r="C2" s="32">
        <v>2</v>
      </c>
      <c r="D2" s="33" t="s">
        <v>25</v>
      </c>
      <c r="E2" s="33">
        <v>661</v>
      </c>
      <c r="F2" s="33">
        <f t="shared" ref="F2:F65" si="0">E2*1.1</f>
        <v>727.1</v>
      </c>
      <c r="G2" s="73">
        <v>29500</v>
      </c>
      <c r="H2" s="62">
        <f t="shared" ref="H2" si="1">E2*G2</f>
        <v>19499500</v>
      </c>
      <c r="I2" s="62">
        <f>ROUND(H2*1.15,0)</f>
        <v>22424425</v>
      </c>
      <c r="J2" s="74">
        <f t="shared" ref="J2" si="2">MROUND((I2*0.03/12),500)</f>
        <v>56000</v>
      </c>
      <c r="K2" s="62">
        <f t="shared" ref="K2" si="3">F2*3000</f>
        <v>2181300</v>
      </c>
    </row>
    <row r="3" spans="1:12" ht="16.5" customHeight="1" x14ac:dyDescent="0.25">
      <c r="A3" s="32">
        <v>2</v>
      </c>
      <c r="B3" s="32">
        <v>202</v>
      </c>
      <c r="C3" s="32">
        <v>2</v>
      </c>
      <c r="D3" s="33" t="s">
        <v>25</v>
      </c>
      <c r="E3" s="33">
        <v>661</v>
      </c>
      <c r="F3" s="33">
        <f t="shared" si="0"/>
        <v>727.1</v>
      </c>
      <c r="G3" s="73">
        <f>G2</f>
        <v>29500</v>
      </c>
      <c r="H3" s="62">
        <f t="shared" ref="H3:H66" si="4">E3*G3</f>
        <v>19499500</v>
      </c>
      <c r="I3" s="62">
        <f t="shared" ref="I3:I66" si="5">ROUND(H3*1.15,0)</f>
        <v>22424425</v>
      </c>
      <c r="J3" s="74">
        <f t="shared" ref="J3:J66" si="6">MROUND((I3*0.03/12),500)</f>
        <v>56000</v>
      </c>
      <c r="K3" s="62">
        <f t="shared" ref="K3:K66" si="7">F3*3000</f>
        <v>2181300</v>
      </c>
    </row>
    <row r="4" spans="1:12" ht="16.5" customHeight="1" x14ac:dyDescent="0.25">
      <c r="A4" s="32">
        <v>3</v>
      </c>
      <c r="B4" s="32">
        <v>210</v>
      </c>
      <c r="C4" s="32">
        <v>2</v>
      </c>
      <c r="D4" s="33" t="s">
        <v>26</v>
      </c>
      <c r="E4" s="33">
        <v>428</v>
      </c>
      <c r="F4" s="33">
        <f t="shared" si="0"/>
        <v>470.8</v>
      </c>
      <c r="G4" s="73">
        <f>G3</f>
        <v>29500</v>
      </c>
      <c r="H4" s="62">
        <f t="shared" si="4"/>
        <v>12626000</v>
      </c>
      <c r="I4" s="62">
        <f t="shared" si="5"/>
        <v>14519900</v>
      </c>
      <c r="J4" s="74">
        <f t="shared" si="6"/>
        <v>36500</v>
      </c>
      <c r="K4" s="62">
        <f t="shared" si="7"/>
        <v>1412400</v>
      </c>
    </row>
    <row r="5" spans="1:12" ht="16.5" customHeight="1" x14ac:dyDescent="0.25">
      <c r="A5" s="32">
        <v>4</v>
      </c>
      <c r="B5" s="32">
        <v>211</v>
      </c>
      <c r="C5" s="32">
        <v>2</v>
      </c>
      <c r="D5" s="33" t="s">
        <v>26</v>
      </c>
      <c r="E5" s="33">
        <v>428</v>
      </c>
      <c r="F5" s="33">
        <f t="shared" si="0"/>
        <v>470.8</v>
      </c>
      <c r="G5" s="73">
        <f>G4</f>
        <v>29500</v>
      </c>
      <c r="H5" s="62">
        <f t="shared" si="4"/>
        <v>12626000</v>
      </c>
      <c r="I5" s="62">
        <f t="shared" si="5"/>
        <v>14519900</v>
      </c>
      <c r="J5" s="74">
        <f t="shared" si="6"/>
        <v>36500</v>
      </c>
      <c r="K5" s="62">
        <f t="shared" si="7"/>
        <v>1412400</v>
      </c>
    </row>
    <row r="6" spans="1:12" ht="16.5" customHeight="1" x14ac:dyDescent="0.25">
      <c r="A6" s="32">
        <v>5</v>
      </c>
      <c r="B6" s="32">
        <v>301</v>
      </c>
      <c r="C6" s="32">
        <v>3</v>
      </c>
      <c r="D6" s="33" t="s">
        <v>25</v>
      </c>
      <c r="E6" s="33">
        <v>661</v>
      </c>
      <c r="F6" s="33">
        <f t="shared" si="0"/>
        <v>727.1</v>
      </c>
      <c r="G6" s="73">
        <f>G5+80</f>
        <v>29580</v>
      </c>
      <c r="H6" s="62">
        <f t="shared" si="4"/>
        <v>19552380</v>
      </c>
      <c r="I6" s="62">
        <f t="shared" si="5"/>
        <v>22485237</v>
      </c>
      <c r="J6" s="74">
        <f t="shared" si="6"/>
        <v>56000</v>
      </c>
      <c r="K6" s="62">
        <f t="shared" si="7"/>
        <v>2181300</v>
      </c>
    </row>
    <row r="7" spans="1:12" ht="16.5" customHeight="1" x14ac:dyDescent="0.25">
      <c r="A7" s="32">
        <v>6</v>
      </c>
      <c r="B7" s="32">
        <v>302</v>
      </c>
      <c r="C7" s="32">
        <v>3</v>
      </c>
      <c r="D7" s="33" t="s">
        <v>25</v>
      </c>
      <c r="E7" s="33">
        <v>661</v>
      </c>
      <c r="F7" s="33">
        <f t="shared" si="0"/>
        <v>727.1</v>
      </c>
      <c r="G7" s="73">
        <f t="shared" ref="G7:G14" si="8">G6</f>
        <v>29580</v>
      </c>
      <c r="H7" s="62">
        <f t="shared" si="4"/>
        <v>19552380</v>
      </c>
      <c r="I7" s="62">
        <f t="shared" si="5"/>
        <v>22485237</v>
      </c>
      <c r="J7" s="74">
        <f t="shared" si="6"/>
        <v>56000</v>
      </c>
      <c r="K7" s="62">
        <f t="shared" si="7"/>
        <v>2181300</v>
      </c>
    </row>
    <row r="8" spans="1:12" ht="16.5" customHeight="1" x14ac:dyDescent="0.25">
      <c r="A8" s="32">
        <v>7</v>
      </c>
      <c r="B8" s="32">
        <v>305</v>
      </c>
      <c r="C8" s="32">
        <v>3</v>
      </c>
      <c r="D8" s="33" t="s">
        <v>26</v>
      </c>
      <c r="E8" s="33">
        <v>407</v>
      </c>
      <c r="F8" s="33">
        <f t="shared" si="0"/>
        <v>447.70000000000005</v>
      </c>
      <c r="G8" s="73">
        <f t="shared" si="8"/>
        <v>29580</v>
      </c>
      <c r="H8" s="62">
        <f t="shared" si="4"/>
        <v>12039060</v>
      </c>
      <c r="I8" s="62">
        <f t="shared" si="5"/>
        <v>13844919</v>
      </c>
      <c r="J8" s="74">
        <f t="shared" si="6"/>
        <v>34500</v>
      </c>
      <c r="K8" s="62">
        <f t="shared" si="7"/>
        <v>1343100.0000000002</v>
      </c>
    </row>
    <row r="9" spans="1:12" ht="16.5" customHeight="1" x14ac:dyDescent="0.25">
      <c r="A9" s="32">
        <v>8</v>
      </c>
      <c r="B9" s="32">
        <v>306</v>
      </c>
      <c r="C9" s="32">
        <v>3</v>
      </c>
      <c r="D9" s="33" t="s">
        <v>26</v>
      </c>
      <c r="E9" s="33">
        <v>428</v>
      </c>
      <c r="F9" s="33">
        <f t="shared" si="0"/>
        <v>470.8</v>
      </c>
      <c r="G9" s="73">
        <f t="shared" si="8"/>
        <v>29580</v>
      </c>
      <c r="H9" s="62">
        <f t="shared" si="4"/>
        <v>12660240</v>
      </c>
      <c r="I9" s="62">
        <f t="shared" si="5"/>
        <v>14559276</v>
      </c>
      <c r="J9" s="74">
        <f t="shared" si="6"/>
        <v>36500</v>
      </c>
      <c r="K9" s="62">
        <f t="shared" si="7"/>
        <v>1412400</v>
      </c>
    </row>
    <row r="10" spans="1:12" ht="16.5" customHeight="1" x14ac:dyDescent="0.25">
      <c r="A10" s="32">
        <v>9</v>
      </c>
      <c r="B10" s="32">
        <v>307</v>
      </c>
      <c r="C10" s="32">
        <v>3</v>
      </c>
      <c r="D10" s="33" t="s">
        <v>26</v>
      </c>
      <c r="E10" s="33">
        <v>428</v>
      </c>
      <c r="F10" s="33">
        <f t="shared" si="0"/>
        <v>470.8</v>
      </c>
      <c r="G10" s="73">
        <f t="shared" si="8"/>
        <v>29580</v>
      </c>
      <c r="H10" s="62">
        <f t="shared" si="4"/>
        <v>12660240</v>
      </c>
      <c r="I10" s="62">
        <f t="shared" si="5"/>
        <v>14559276</v>
      </c>
      <c r="J10" s="74">
        <f t="shared" si="6"/>
        <v>36500</v>
      </c>
      <c r="K10" s="62">
        <f t="shared" si="7"/>
        <v>1412400</v>
      </c>
    </row>
    <row r="11" spans="1:12" ht="16.5" customHeight="1" x14ac:dyDescent="0.25">
      <c r="A11" s="32">
        <v>10</v>
      </c>
      <c r="B11" s="32">
        <v>308</v>
      </c>
      <c r="C11" s="32">
        <v>3</v>
      </c>
      <c r="D11" s="33" t="s">
        <v>26</v>
      </c>
      <c r="E11" s="33">
        <v>428</v>
      </c>
      <c r="F11" s="33">
        <f t="shared" si="0"/>
        <v>470.8</v>
      </c>
      <c r="G11" s="73">
        <f t="shared" si="8"/>
        <v>29580</v>
      </c>
      <c r="H11" s="62">
        <f t="shared" si="4"/>
        <v>12660240</v>
      </c>
      <c r="I11" s="62">
        <f t="shared" si="5"/>
        <v>14559276</v>
      </c>
      <c r="J11" s="74">
        <f t="shared" si="6"/>
        <v>36500</v>
      </c>
      <c r="K11" s="62">
        <f t="shared" si="7"/>
        <v>1412400</v>
      </c>
    </row>
    <row r="12" spans="1:12" ht="16.5" customHeight="1" x14ac:dyDescent="0.25">
      <c r="A12" s="32">
        <v>11</v>
      </c>
      <c r="B12" s="32">
        <v>309</v>
      </c>
      <c r="C12" s="32">
        <v>3</v>
      </c>
      <c r="D12" s="33" t="s">
        <v>26</v>
      </c>
      <c r="E12" s="33">
        <v>428</v>
      </c>
      <c r="F12" s="33">
        <f t="shared" si="0"/>
        <v>470.8</v>
      </c>
      <c r="G12" s="73">
        <f t="shared" si="8"/>
        <v>29580</v>
      </c>
      <c r="H12" s="62">
        <f t="shared" si="4"/>
        <v>12660240</v>
      </c>
      <c r="I12" s="62">
        <f t="shared" si="5"/>
        <v>14559276</v>
      </c>
      <c r="J12" s="74">
        <f t="shared" si="6"/>
        <v>36500</v>
      </c>
      <c r="K12" s="62">
        <f t="shared" si="7"/>
        <v>1412400</v>
      </c>
    </row>
    <row r="13" spans="1:12" s="1" customFormat="1" ht="16.5" customHeight="1" x14ac:dyDescent="0.25">
      <c r="A13" s="32">
        <v>12</v>
      </c>
      <c r="B13" s="32">
        <v>310</v>
      </c>
      <c r="C13" s="32">
        <v>3</v>
      </c>
      <c r="D13" s="33" t="s">
        <v>26</v>
      </c>
      <c r="E13" s="33">
        <v>428</v>
      </c>
      <c r="F13" s="33">
        <f t="shared" si="0"/>
        <v>470.8</v>
      </c>
      <c r="G13" s="73">
        <f t="shared" si="8"/>
        <v>29580</v>
      </c>
      <c r="H13" s="62">
        <f t="shared" si="4"/>
        <v>12660240</v>
      </c>
      <c r="I13" s="62">
        <f t="shared" si="5"/>
        <v>14559276</v>
      </c>
      <c r="J13" s="74">
        <f t="shared" si="6"/>
        <v>36500</v>
      </c>
      <c r="K13" s="62">
        <f t="shared" si="7"/>
        <v>1412400</v>
      </c>
      <c r="L13"/>
    </row>
    <row r="14" spans="1:12" s="1" customFormat="1" ht="16.5" customHeight="1" x14ac:dyDescent="0.25">
      <c r="A14" s="32">
        <v>13</v>
      </c>
      <c r="B14" s="32">
        <v>311</v>
      </c>
      <c r="C14" s="32">
        <v>3</v>
      </c>
      <c r="D14" s="33" t="s">
        <v>26</v>
      </c>
      <c r="E14" s="33">
        <v>428</v>
      </c>
      <c r="F14" s="33">
        <f t="shared" si="0"/>
        <v>470.8</v>
      </c>
      <c r="G14" s="73">
        <f t="shared" si="8"/>
        <v>29580</v>
      </c>
      <c r="H14" s="62">
        <f t="shared" si="4"/>
        <v>12660240</v>
      </c>
      <c r="I14" s="62">
        <f t="shared" si="5"/>
        <v>14559276</v>
      </c>
      <c r="J14" s="74">
        <f t="shared" si="6"/>
        <v>36500</v>
      </c>
      <c r="K14" s="62">
        <f t="shared" si="7"/>
        <v>1412400</v>
      </c>
      <c r="L14"/>
    </row>
    <row r="15" spans="1:12" s="1" customFormat="1" ht="16.5" customHeight="1" x14ac:dyDescent="0.25">
      <c r="A15" s="32">
        <v>14</v>
      </c>
      <c r="B15" s="32">
        <v>401</v>
      </c>
      <c r="C15" s="32">
        <v>4</v>
      </c>
      <c r="D15" s="33" t="s">
        <v>25</v>
      </c>
      <c r="E15" s="33">
        <v>661</v>
      </c>
      <c r="F15" s="33">
        <f t="shared" si="0"/>
        <v>727.1</v>
      </c>
      <c r="G15" s="73">
        <f>G14+80</f>
        <v>29660</v>
      </c>
      <c r="H15" s="62">
        <f t="shared" si="4"/>
        <v>19605260</v>
      </c>
      <c r="I15" s="62">
        <f t="shared" si="5"/>
        <v>22546049</v>
      </c>
      <c r="J15" s="74">
        <f t="shared" si="6"/>
        <v>56500</v>
      </c>
      <c r="K15" s="62">
        <f t="shared" si="7"/>
        <v>2181300</v>
      </c>
      <c r="L15"/>
    </row>
    <row r="16" spans="1:12" s="1" customFormat="1" ht="16.5" customHeight="1" x14ac:dyDescent="0.25">
      <c r="A16" s="32">
        <v>15</v>
      </c>
      <c r="B16" s="32">
        <v>402</v>
      </c>
      <c r="C16" s="32">
        <v>4</v>
      </c>
      <c r="D16" s="33" t="s">
        <v>25</v>
      </c>
      <c r="E16" s="33">
        <v>661</v>
      </c>
      <c r="F16" s="33">
        <f t="shared" si="0"/>
        <v>727.1</v>
      </c>
      <c r="G16" s="73">
        <f t="shared" ref="G16:G23" si="9">G15</f>
        <v>29660</v>
      </c>
      <c r="H16" s="62">
        <f t="shared" si="4"/>
        <v>19605260</v>
      </c>
      <c r="I16" s="62">
        <f t="shared" si="5"/>
        <v>22546049</v>
      </c>
      <c r="J16" s="74">
        <f t="shared" si="6"/>
        <v>56500</v>
      </c>
      <c r="K16" s="62">
        <f t="shared" si="7"/>
        <v>2181300</v>
      </c>
      <c r="L16"/>
    </row>
    <row r="17" spans="1:12" s="1" customFormat="1" ht="16.5" customHeight="1" x14ac:dyDescent="0.25">
      <c r="A17" s="32">
        <v>16</v>
      </c>
      <c r="B17" s="32">
        <v>405</v>
      </c>
      <c r="C17" s="32">
        <v>4</v>
      </c>
      <c r="D17" s="33" t="s">
        <v>26</v>
      </c>
      <c r="E17" s="33">
        <v>407</v>
      </c>
      <c r="F17" s="33">
        <f t="shared" si="0"/>
        <v>447.70000000000005</v>
      </c>
      <c r="G17" s="73">
        <f t="shared" si="9"/>
        <v>29660</v>
      </c>
      <c r="H17" s="62">
        <f t="shared" si="4"/>
        <v>12071620</v>
      </c>
      <c r="I17" s="62">
        <f t="shared" si="5"/>
        <v>13882363</v>
      </c>
      <c r="J17" s="74">
        <f t="shared" si="6"/>
        <v>34500</v>
      </c>
      <c r="K17" s="62">
        <f t="shared" si="7"/>
        <v>1343100.0000000002</v>
      </c>
      <c r="L17"/>
    </row>
    <row r="18" spans="1:12" s="1" customFormat="1" ht="16.5" customHeight="1" x14ac:dyDescent="0.25">
      <c r="A18" s="32">
        <v>17</v>
      </c>
      <c r="B18" s="32">
        <v>406</v>
      </c>
      <c r="C18" s="32">
        <v>4</v>
      </c>
      <c r="D18" s="33" t="s">
        <v>26</v>
      </c>
      <c r="E18" s="33">
        <v>428</v>
      </c>
      <c r="F18" s="33">
        <f t="shared" si="0"/>
        <v>470.8</v>
      </c>
      <c r="G18" s="73">
        <f t="shared" si="9"/>
        <v>29660</v>
      </c>
      <c r="H18" s="62">
        <f t="shared" si="4"/>
        <v>12694480</v>
      </c>
      <c r="I18" s="62">
        <f t="shared" si="5"/>
        <v>14598652</v>
      </c>
      <c r="J18" s="74">
        <f t="shared" si="6"/>
        <v>36500</v>
      </c>
      <c r="K18" s="62">
        <f t="shared" si="7"/>
        <v>1412400</v>
      </c>
      <c r="L18"/>
    </row>
    <row r="19" spans="1:12" s="1" customFormat="1" ht="16.5" customHeight="1" x14ac:dyDescent="0.25">
      <c r="A19" s="32">
        <v>18</v>
      </c>
      <c r="B19" s="32">
        <v>407</v>
      </c>
      <c r="C19" s="32">
        <v>4</v>
      </c>
      <c r="D19" s="33" t="s">
        <v>26</v>
      </c>
      <c r="E19" s="33">
        <v>428</v>
      </c>
      <c r="F19" s="33">
        <f t="shared" si="0"/>
        <v>470.8</v>
      </c>
      <c r="G19" s="73">
        <f t="shared" si="9"/>
        <v>29660</v>
      </c>
      <c r="H19" s="62">
        <f t="shared" si="4"/>
        <v>12694480</v>
      </c>
      <c r="I19" s="62">
        <f t="shared" si="5"/>
        <v>14598652</v>
      </c>
      <c r="J19" s="74">
        <f t="shared" si="6"/>
        <v>36500</v>
      </c>
      <c r="K19" s="62">
        <f t="shared" si="7"/>
        <v>1412400</v>
      </c>
      <c r="L19"/>
    </row>
    <row r="20" spans="1:12" s="1" customFormat="1" ht="16.5" customHeight="1" x14ac:dyDescent="0.25">
      <c r="A20" s="32">
        <v>19</v>
      </c>
      <c r="B20" s="32">
        <v>408</v>
      </c>
      <c r="C20" s="32">
        <v>4</v>
      </c>
      <c r="D20" s="33" t="s">
        <v>26</v>
      </c>
      <c r="E20" s="33">
        <v>428</v>
      </c>
      <c r="F20" s="33">
        <f t="shared" si="0"/>
        <v>470.8</v>
      </c>
      <c r="G20" s="73">
        <f t="shared" si="9"/>
        <v>29660</v>
      </c>
      <c r="H20" s="62">
        <f t="shared" si="4"/>
        <v>12694480</v>
      </c>
      <c r="I20" s="62">
        <f t="shared" si="5"/>
        <v>14598652</v>
      </c>
      <c r="J20" s="74">
        <f t="shared" si="6"/>
        <v>36500</v>
      </c>
      <c r="K20" s="62">
        <f t="shared" si="7"/>
        <v>1412400</v>
      </c>
      <c r="L20"/>
    </row>
    <row r="21" spans="1:12" s="1" customFormat="1" ht="16.5" customHeight="1" x14ac:dyDescent="0.25">
      <c r="A21" s="32">
        <v>20</v>
      </c>
      <c r="B21" s="32">
        <v>409</v>
      </c>
      <c r="C21" s="32">
        <v>4</v>
      </c>
      <c r="D21" s="33" t="s">
        <v>26</v>
      </c>
      <c r="E21" s="33">
        <v>428</v>
      </c>
      <c r="F21" s="33">
        <f t="shared" si="0"/>
        <v>470.8</v>
      </c>
      <c r="G21" s="73">
        <f t="shared" si="9"/>
        <v>29660</v>
      </c>
      <c r="H21" s="62">
        <f t="shared" si="4"/>
        <v>12694480</v>
      </c>
      <c r="I21" s="62">
        <f t="shared" si="5"/>
        <v>14598652</v>
      </c>
      <c r="J21" s="74">
        <f t="shared" si="6"/>
        <v>36500</v>
      </c>
      <c r="K21" s="62">
        <f t="shared" si="7"/>
        <v>1412400</v>
      </c>
      <c r="L21"/>
    </row>
    <row r="22" spans="1:12" s="1" customFormat="1" ht="16.5" customHeight="1" x14ac:dyDescent="0.25">
      <c r="A22" s="32">
        <v>21</v>
      </c>
      <c r="B22" s="32">
        <v>410</v>
      </c>
      <c r="C22" s="32">
        <v>4</v>
      </c>
      <c r="D22" s="33" t="s">
        <v>26</v>
      </c>
      <c r="E22" s="33">
        <v>428</v>
      </c>
      <c r="F22" s="33">
        <f t="shared" si="0"/>
        <v>470.8</v>
      </c>
      <c r="G22" s="73">
        <f t="shared" si="9"/>
        <v>29660</v>
      </c>
      <c r="H22" s="62">
        <f t="shared" si="4"/>
        <v>12694480</v>
      </c>
      <c r="I22" s="62">
        <f t="shared" si="5"/>
        <v>14598652</v>
      </c>
      <c r="J22" s="74">
        <f t="shared" si="6"/>
        <v>36500</v>
      </c>
      <c r="K22" s="62">
        <f t="shared" si="7"/>
        <v>1412400</v>
      </c>
      <c r="L22"/>
    </row>
    <row r="23" spans="1:12" s="1" customFormat="1" ht="16.5" customHeight="1" x14ac:dyDescent="0.25">
      <c r="A23" s="32">
        <v>22</v>
      </c>
      <c r="B23" s="32">
        <v>411</v>
      </c>
      <c r="C23" s="32">
        <v>4</v>
      </c>
      <c r="D23" s="33" t="s">
        <v>26</v>
      </c>
      <c r="E23" s="33">
        <v>428</v>
      </c>
      <c r="F23" s="33">
        <f t="shared" si="0"/>
        <v>470.8</v>
      </c>
      <c r="G23" s="73">
        <f t="shared" si="9"/>
        <v>29660</v>
      </c>
      <c r="H23" s="62">
        <f t="shared" si="4"/>
        <v>12694480</v>
      </c>
      <c r="I23" s="62">
        <f t="shared" si="5"/>
        <v>14598652</v>
      </c>
      <c r="J23" s="74">
        <f t="shared" si="6"/>
        <v>36500</v>
      </c>
      <c r="K23" s="62">
        <f t="shared" si="7"/>
        <v>1412400</v>
      </c>
      <c r="L23"/>
    </row>
    <row r="24" spans="1:12" s="1" customFormat="1" ht="16.5" customHeight="1" x14ac:dyDescent="0.25">
      <c r="A24" s="32">
        <v>23</v>
      </c>
      <c r="B24" s="32">
        <v>501</v>
      </c>
      <c r="C24" s="32">
        <v>5</v>
      </c>
      <c r="D24" s="33" t="s">
        <v>25</v>
      </c>
      <c r="E24" s="33">
        <v>661</v>
      </c>
      <c r="F24" s="33">
        <f t="shared" si="0"/>
        <v>727.1</v>
      </c>
      <c r="G24" s="73">
        <f>G23+80</f>
        <v>29740</v>
      </c>
      <c r="H24" s="62">
        <f t="shared" si="4"/>
        <v>19658140</v>
      </c>
      <c r="I24" s="62">
        <f t="shared" si="5"/>
        <v>22606861</v>
      </c>
      <c r="J24" s="74">
        <f t="shared" si="6"/>
        <v>56500</v>
      </c>
      <c r="K24" s="62">
        <f t="shared" si="7"/>
        <v>2181300</v>
      </c>
      <c r="L24"/>
    </row>
    <row r="25" spans="1:12" s="1" customFormat="1" ht="16.5" customHeight="1" x14ac:dyDescent="0.25">
      <c r="A25" s="32">
        <v>24</v>
      </c>
      <c r="B25" s="32">
        <v>502</v>
      </c>
      <c r="C25" s="32">
        <v>5</v>
      </c>
      <c r="D25" s="33" t="s">
        <v>25</v>
      </c>
      <c r="E25" s="33">
        <v>661</v>
      </c>
      <c r="F25" s="33">
        <f t="shared" si="0"/>
        <v>727.1</v>
      </c>
      <c r="G25" s="73">
        <f t="shared" ref="G25:G32" si="10">G24</f>
        <v>29740</v>
      </c>
      <c r="H25" s="62">
        <f t="shared" si="4"/>
        <v>19658140</v>
      </c>
      <c r="I25" s="62">
        <f t="shared" si="5"/>
        <v>22606861</v>
      </c>
      <c r="J25" s="74">
        <f t="shared" si="6"/>
        <v>56500</v>
      </c>
      <c r="K25" s="62">
        <f t="shared" si="7"/>
        <v>2181300</v>
      </c>
      <c r="L25"/>
    </row>
    <row r="26" spans="1:12" s="1" customFormat="1" ht="16.5" customHeight="1" x14ac:dyDescent="0.25">
      <c r="A26" s="32">
        <v>25</v>
      </c>
      <c r="B26" s="32">
        <v>505</v>
      </c>
      <c r="C26" s="32">
        <v>5</v>
      </c>
      <c r="D26" s="33" t="s">
        <v>26</v>
      </c>
      <c r="E26" s="33">
        <v>407</v>
      </c>
      <c r="F26" s="33">
        <f t="shared" si="0"/>
        <v>447.70000000000005</v>
      </c>
      <c r="G26" s="73">
        <f t="shared" si="10"/>
        <v>29740</v>
      </c>
      <c r="H26" s="62">
        <f t="shared" si="4"/>
        <v>12104180</v>
      </c>
      <c r="I26" s="62">
        <f t="shared" si="5"/>
        <v>13919807</v>
      </c>
      <c r="J26" s="74">
        <f t="shared" si="6"/>
        <v>35000</v>
      </c>
      <c r="K26" s="62">
        <f t="shared" si="7"/>
        <v>1343100.0000000002</v>
      </c>
      <c r="L26"/>
    </row>
    <row r="27" spans="1:12" s="1" customFormat="1" ht="16.5" customHeight="1" x14ac:dyDescent="0.25">
      <c r="A27" s="32">
        <v>26</v>
      </c>
      <c r="B27" s="32">
        <v>506</v>
      </c>
      <c r="C27" s="32">
        <v>5</v>
      </c>
      <c r="D27" s="33" t="s">
        <v>26</v>
      </c>
      <c r="E27" s="33">
        <v>428</v>
      </c>
      <c r="F27" s="33">
        <f t="shared" si="0"/>
        <v>470.8</v>
      </c>
      <c r="G27" s="73">
        <f t="shared" si="10"/>
        <v>29740</v>
      </c>
      <c r="H27" s="62">
        <f t="shared" si="4"/>
        <v>12728720</v>
      </c>
      <c r="I27" s="62">
        <f t="shared" si="5"/>
        <v>14638028</v>
      </c>
      <c r="J27" s="74">
        <f t="shared" si="6"/>
        <v>36500</v>
      </c>
      <c r="K27" s="62">
        <f t="shared" si="7"/>
        <v>1412400</v>
      </c>
      <c r="L27"/>
    </row>
    <row r="28" spans="1:12" s="1" customFormat="1" ht="16.5" customHeight="1" x14ac:dyDescent="0.25">
      <c r="A28" s="32">
        <v>27</v>
      </c>
      <c r="B28" s="32">
        <v>507</v>
      </c>
      <c r="C28" s="32">
        <v>5</v>
      </c>
      <c r="D28" s="33" t="s">
        <v>26</v>
      </c>
      <c r="E28" s="33">
        <v>428</v>
      </c>
      <c r="F28" s="33">
        <f t="shared" si="0"/>
        <v>470.8</v>
      </c>
      <c r="G28" s="73">
        <f t="shared" si="10"/>
        <v>29740</v>
      </c>
      <c r="H28" s="62">
        <f t="shared" si="4"/>
        <v>12728720</v>
      </c>
      <c r="I28" s="62">
        <f t="shared" si="5"/>
        <v>14638028</v>
      </c>
      <c r="J28" s="74">
        <f t="shared" si="6"/>
        <v>36500</v>
      </c>
      <c r="K28" s="62">
        <f t="shared" si="7"/>
        <v>1412400</v>
      </c>
      <c r="L28"/>
    </row>
    <row r="29" spans="1:12" s="1" customFormat="1" ht="16.5" customHeight="1" x14ac:dyDescent="0.25">
      <c r="A29" s="32">
        <v>28</v>
      </c>
      <c r="B29" s="32">
        <v>508</v>
      </c>
      <c r="C29" s="32">
        <v>5</v>
      </c>
      <c r="D29" s="33" t="s">
        <v>26</v>
      </c>
      <c r="E29" s="33">
        <v>428</v>
      </c>
      <c r="F29" s="33">
        <f t="shared" si="0"/>
        <v>470.8</v>
      </c>
      <c r="G29" s="73">
        <f t="shared" si="10"/>
        <v>29740</v>
      </c>
      <c r="H29" s="62">
        <f t="shared" si="4"/>
        <v>12728720</v>
      </c>
      <c r="I29" s="62">
        <f t="shared" si="5"/>
        <v>14638028</v>
      </c>
      <c r="J29" s="74">
        <f t="shared" si="6"/>
        <v>36500</v>
      </c>
      <c r="K29" s="62">
        <f t="shared" si="7"/>
        <v>1412400</v>
      </c>
      <c r="L29"/>
    </row>
    <row r="30" spans="1:12" s="1" customFormat="1" ht="16.5" customHeight="1" x14ac:dyDescent="0.25">
      <c r="A30" s="32">
        <v>29</v>
      </c>
      <c r="B30" s="32">
        <v>509</v>
      </c>
      <c r="C30" s="32">
        <v>5</v>
      </c>
      <c r="D30" s="33" t="s">
        <v>26</v>
      </c>
      <c r="E30" s="33">
        <v>428</v>
      </c>
      <c r="F30" s="33">
        <f t="shared" si="0"/>
        <v>470.8</v>
      </c>
      <c r="G30" s="73">
        <f t="shared" si="10"/>
        <v>29740</v>
      </c>
      <c r="H30" s="62">
        <f t="shared" si="4"/>
        <v>12728720</v>
      </c>
      <c r="I30" s="62">
        <f t="shared" si="5"/>
        <v>14638028</v>
      </c>
      <c r="J30" s="74">
        <f t="shared" si="6"/>
        <v>36500</v>
      </c>
      <c r="K30" s="62">
        <f t="shared" si="7"/>
        <v>1412400</v>
      </c>
      <c r="L30"/>
    </row>
    <row r="31" spans="1:12" s="1" customFormat="1" ht="16.5" customHeight="1" x14ac:dyDescent="0.25">
      <c r="A31" s="32">
        <v>30</v>
      </c>
      <c r="B31" s="32">
        <v>510</v>
      </c>
      <c r="C31" s="32">
        <v>5</v>
      </c>
      <c r="D31" s="33" t="s">
        <v>26</v>
      </c>
      <c r="E31" s="33">
        <v>428</v>
      </c>
      <c r="F31" s="33">
        <f t="shared" si="0"/>
        <v>470.8</v>
      </c>
      <c r="G31" s="73">
        <f t="shared" si="10"/>
        <v>29740</v>
      </c>
      <c r="H31" s="62">
        <f t="shared" si="4"/>
        <v>12728720</v>
      </c>
      <c r="I31" s="62">
        <f t="shared" si="5"/>
        <v>14638028</v>
      </c>
      <c r="J31" s="74">
        <f t="shared" si="6"/>
        <v>36500</v>
      </c>
      <c r="K31" s="62">
        <f t="shared" si="7"/>
        <v>1412400</v>
      </c>
      <c r="L31"/>
    </row>
    <row r="32" spans="1:12" s="1" customFormat="1" ht="16.5" customHeight="1" x14ac:dyDescent="0.25">
      <c r="A32" s="32">
        <v>31</v>
      </c>
      <c r="B32" s="32">
        <v>511</v>
      </c>
      <c r="C32" s="32">
        <v>5</v>
      </c>
      <c r="D32" s="33" t="s">
        <v>26</v>
      </c>
      <c r="E32" s="33">
        <v>428</v>
      </c>
      <c r="F32" s="33">
        <f t="shared" si="0"/>
        <v>470.8</v>
      </c>
      <c r="G32" s="73">
        <f t="shared" si="10"/>
        <v>29740</v>
      </c>
      <c r="H32" s="62">
        <f t="shared" si="4"/>
        <v>12728720</v>
      </c>
      <c r="I32" s="62">
        <f t="shared" si="5"/>
        <v>14638028</v>
      </c>
      <c r="J32" s="74">
        <f t="shared" si="6"/>
        <v>36500</v>
      </c>
      <c r="K32" s="62">
        <f t="shared" si="7"/>
        <v>1412400</v>
      </c>
      <c r="L32"/>
    </row>
    <row r="33" spans="1:12" s="1" customFormat="1" ht="16.5" customHeight="1" x14ac:dyDescent="0.25">
      <c r="A33" s="32">
        <v>32</v>
      </c>
      <c r="B33" s="32">
        <v>601</v>
      </c>
      <c r="C33" s="32">
        <v>6</v>
      </c>
      <c r="D33" s="33" t="s">
        <v>25</v>
      </c>
      <c r="E33" s="33">
        <v>661</v>
      </c>
      <c r="F33" s="33">
        <f t="shared" si="0"/>
        <v>727.1</v>
      </c>
      <c r="G33" s="73">
        <f>G32+80</f>
        <v>29820</v>
      </c>
      <c r="H33" s="62">
        <f t="shared" si="4"/>
        <v>19711020</v>
      </c>
      <c r="I33" s="62">
        <f t="shared" si="5"/>
        <v>22667673</v>
      </c>
      <c r="J33" s="74">
        <f t="shared" si="6"/>
        <v>56500</v>
      </c>
      <c r="K33" s="62">
        <f t="shared" si="7"/>
        <v>2181300</v>
      </c>
      <c r="L33"/>
    </row>
    <row r="34" spans="1:12" s="1" customFormat="1" ht="16.5" customHeight="1" x14ac:dyDescent="0.25">
      <c r="A34" s="32">
        <v>33</v>
      </c>
      <c r="B34" s="32">
        <v>602</v>
      </c>
      <c r="C34" s="32">
        <v>6</v>
      </c>
      <c r="D34" s="33" t="s">
        <v>25</v>
      </c>
      <c r="E34" s="33">
        <v>661</v>
      </c>
      <c r="F34" s="33">
        <f t="shared" si="0"/>
        <v>727.1</v>
      </c>
      <c r="G34" s="73">
        <f t="shared" ref="G34:G41" si="11">G33</f>
        <v>29820</v>
      </c>
      <c r="H34" s="62">
        <f t="shared" si="4"/>
        <v>19711020</v>
      </c>
      <c r="I34" s="62">
        <f t="shared" si="5"/>
        <v>22667673</v>
      </c>
      <c r="J34" s="74">
        <f t="shared" si="6"/>
        <v>56500</v>
      </c>
      <c r="K34" s="62">
        <f t="shared" si="7"/>
        <v>2181300</v>
      </c>
      <c r="L34"/>
    </row>
    <row r="35" spans="1:12" s="1" customFormat="1" ht="16.5" customHeight="1" x14ac:dyDescent="0.25">
      <c r="A35" s="32">
        <v>34</v>
      </c>
      <c r="B35" s="32">
        <v>605</v>
      </c>
      <c r="C35" s="32">
        <v>6</v>
      </c>
      <c r="D35" s="33" t="s">
        <v>26</v>
      </c>
      <c r="E35" s="33">
        <v>407</v>
      </c>
      <c r="F35" s="33">
        <f t="shared" si="0"/>
        <v>447.70000000000005</v>
      </c>
      <c r="G35" s="73">
        <f t="shared" si="11"/>
        <v>29820</v>
      </c>
      <c r="H35" s="62">
        <f t="shared" si="4"/>
        <v>12136740</v>
      </c>
      <c r="I35" s="62">
        <f t="shared" si="5"/>
        <v>13957251</v>
      </c>
      <c r="J35" s="74">
        <f t="shared" si="6"/>
        <v>35000</v>
      </c>
      <c r="K35" s="62">
        <f t="shared" si="7"/>
        <v>1343100.0000000002</v>
      </c>
      <c r="L35"/>
    </row>
    <row r="36" spans="1:12" s="1" customFormat="1" ht="16.5" customHeight="1" x14ac:dyDescent="0.25">
      <c r="A36" s="32">
        <v>35</v>
      </c>
      <c r="B36" s="32">
        <v>606</v>
      </c>
      <c r="C36" s="32">
        <v>6</v>
      </c>
      <c r="D36" s="33" t="s">
        <v>26</v>
      </c>
      <c r="E36" s="33">
        <v>428</v>
      </c>
      <c r="F36" s="33">
        <f t="shared" si="0"/>
        <v>470.8</v>
      </c>
      <c r="G36" s="73">
        <f t="shared" si="11"/>
        <v>29820</v>
      </c>
      <c r="H36" s="62">
        <f t="shared" si="4"/>
        <v>12762960</v>
      </c>
      <c r="I36" s="62">
        <f t="shared" si="5"/>
        <v>14677404</v>
      </c>
      <c r="J36" s="74">
        <f t="shared" si="6"/>
        <v>36500</v>
      </c>
      <c r="K36" s="62">
        <f t="shared" si="7"/>
        <v>1412400</v>
      </c>
      <c r="L36"/>
    </row>
    <row r="37" spans="1:12" s="1" customFormat="1" ht="16.5" customHeight="1" x14ac:dyDescent="0.25">
      <c r="A37" s="32">
        <v>36</v>
      </c>
      <c r="B37" s="32">
        <v>607</v>
      </c>
      <c r="C37" s="32">
        <v>6</v>
      </c>
      <c r="D37" s="33" t="s">
        <v>26</v>
      </c>
      <c r="E37" s="33">
        <v>428</v>
      </c>
      <c r="F37" s="33">
        <f t="shared" si="0"/>
        <v>470.8</v>
      </c>
      <c r="G37" s="73">
        <f t="shared" si="11"/>
        <v>29820</v>
      </c>
      <c r="H37" s="62">
        <f t="shared" si="4"/>
        <v>12762960</v>
      </c>
      <c r="I37" s="62">
        <f t="shared" si="5"/>
        <v>14677404</v>
      </c>
      <c r="J37" s="74">
        <f t="shared" si="6"/>
        <v>36500</v>
      </c>
      <c r="K37" s="62">
        <f t="shared" si="7"/>
        <v>1412400</v>
      </c>
      <c r="L37"/>
    </row>
    <row r="38" spans="1:12" s="1" customFormat="1" ht="16.5" customHeight="1" x14ac:dyDescent="0.25">
      <c r="A38" s="32">
        <v>37</v>
      </c>
      <c r="B38" s="32">
        <v>608</v>
      </c>
      <c r="C38" s="32">
        <v>6</v>
      </c>
      <c r="D38" s="33" t="s">
        <v>26</v>
      </c>
      <c r="E38" s="33">
        <v>428</v>
      </c>
      <c r="F38" s="33">
        <f t="shared" si="0"/>
        <v>470.8</v>
      </c>
      <c r="G38" s="73">
        <f t="shared" si="11"/>
        <v>29820</v>
      </c>
      <c r="H38" s="62">
        <f t="shared" si="4"/>
        <v>12762960</v>
      </c>
      <c r="I38" s="62">
        <f t="shared" si="5"/>
        <v>14677404</v>
      </c>
      <c r="J38" s="74">
        <f t="shared" si="6"/>
        <v>36500</v>
      </c>
      <c r="K38" s="62">
        <f t="shared" si="7"/>
        <v>1412400</v>
      </c>
      <c r="L38"/>
    </row>
    <row r="39" spans="1:12" s="1" customFormat="1" ht="16.5" customHeight="1" x14ac:dyDescent="0.25">
      <c r="A39" s="32">
        <v>38</v>
      </c>
      <c r="B39" s="32">
        <v>609</v>
      </c>
      <c r="C39" s="32">
        <v>6</v>
      </c>
      <c r="D39" s="33" t="s">
        <v>26</v>
      </c>
      <c r="E39" s="33">
        <v>428</v>
      </c>
      <c r="F39" s="33">
        <f t="shared" si="0"/>
        <v>470.8</v>
      </c>
      <c r="G39" s="73">
        <f t="shared" si="11"/>
        <v>29820</v>
      </c>
      <c r="H39" s="62">
        <f t="shared" si="4"/>
        <v>12762960</v>
      </c>
      <c r="I39" s="62">
        <f t="shared" si="5"/>
        <v>14677404</v>
      </c>
      <c r="J39" s="74">
        <f t="shared" si="6"/>
        <v>36500</v>
      </c>
      <c r="K39" s="62">
        <f t="shared" si="7"/>
        <v>1412400</v>
      </c>
      <c r="L39"/>
    </row>
    <row r="40" spans="1:12" s="1" customFormat="1" ht="16.5" customHeight="1" x14ac:dyDescent="0.25">
      <c r="A40" s="32">
        <v>39</v>
      </c>
      <c r="B40" s="32">
        <v>610</v>
      </c>
      <c r="C40" s="32">
        <v>6</v>
      </c>
      <c r="D40" s="33" t="s">
        <v>26</v>
      </c>
      <c r="E40" s="33">
        <v>428</v>
      </c>
      <c r="F40" s="33">
        <f t="shared" si="0"/>
        <v>470.8</v>
      </c>
      <c r="G40" s="73">
        <f t="shared" si="11"/>
        <v>29820</v>
      </c>
      <c r="H40" s="62">
        <f t="shared" si="4"/>
        <v>12762960</v>
      </c>
      <c r="I40" s="62">
        <f t="shared" si="5"/>
        <v>14677404</v>
      </c>
      <c r="J40" s="74">
        <f t="shared" si="6"/>
        <v>36500</v>
      </c>
      <c r="K40" s="62">
        <f t="shared" si="7"/>
        <v>1412400</v>
      </c>
      <c r="L40"/>
    </row>
    <row r="41" spans="1:12" s="1" customFormat="1" ht="16.5" customHeight="1" x14ac:dyDescent="0.25">
      <c r="A41" s="32">
        <v>40</v>
      </c>
      <c r="B41" s="32">
        <v>611</v>
      </c>
      <c r="C41" s="32">
        <v>6</v>
      </c>
      <c r="D41" s="33" t="s">
        <v>26</v>
      </c>
      <c r="E41" s="33">
        <v>428</v>
      </c>
      <c r="F41" s="33">
        <f t="shared" si="0"/>
        <v>470.8</v>
      </c>
      <c r="G41" s="73">
        <f t="shared" si="11"/>
        <v>29820</v>
      </c>
      <c r="H41" s="62">
        <f t="shared" si="4"/>
        <v>12762960</v>
      </c>
      <c r="I41" s="62">
        <f t="shared" si="5"/>
        <v>14677404</v>
      </c>
      <c r="J41" s="74">
        <f t="shared" si="6"/>
        <v>36500</v>
      </c>
      <c r="K41" s="62">
        <f t="shared" si="7"/>
        <v>1412400</v>
      </c>
      <c r="L41"/>
    </row>
    <row r="42" spans="1:12" s="1" customFormat="1" ht="16.5" customHeight="1" x14ac:dyDescent="0.25">
      <c r="A42" s="32">
        <v>41</v>
      </c>
      <c r="B42" s="32">
        <v>701</v>
      </c>
      <c r="C42" s="32">
        <v>7</v>
      </c>
      <c r="D42" s="33" t="s">
        <v>25</v>
      </c>
      <c r="E42" s="33">
        <v>661</v>
      </c>
      <c r="F42" s="33">
        <f t="shared" si="0"/>
        <v>727.1</v>
      </c>
      <c r="G42" s="73">
        <f>G41+80</f>
        <v>29900</v>
      </c>
      <c r="H42" s="62">
        <f t="shared" si="4"/>
        <v>19763900</v>
      </c>
      <c r="I42" s="62">
        <f t="shared" si="5"/>
        <v>22728485</v>
      </c>
      <c r="J42" s="74">
        <f t="shared" si="6"/>
        <v>57000</v>
      </c>
      <c r="K42" s="62">
        <f t="shared" si="7"/>
        <v>2181300</v>
      </c>
      <c r="L42"/>
    </row>
    <row r="43" spans="1:12" s="1" customFormat="1" ht="16.5" customHeight="1" x14ac:dyDescent="0.25">
      <c r="A43" s="32">
        <v>42</v>
      </c>
      <c r="B43" s="32">
        <v>702</v>
      </c>
      <c r="C43" s="32">
        <v>7</v>
      </c>
      <c r="D43" s="33" t="s">
        <v>25</v>
      </c>
      <c r="E43" s="33">
        <v>661</v>
      </c>
      <c r="F43" s="33">
        <f t="shared" si="0"/>
        <v>727.1</v>
      </c>
      <c r="G43" s="73">
        <f t="shared" ref="G43:G50" si="12">G42</f>
        <v>29900</v>
      </c>
      <c r="H43" s="62">
        <f t="shared" si="4"/>
        <v>19763900</v>
      </c>
      <c r="I43" s="62">
        <f t="shared" si="5"/>
        <v>22728485</v>
      </c>
      <c r="J43" s="74">
        <f t="shared" si="6"/>
        <v>57000</v>
      </c>
      <c r="K43" s="62">
        <f t="shared" si="7"/>
        <v>2181300</v>
      </c>
      <c r="L43"/>
    </row>
    <row r="44" spans="1:12" s="1" customFormat="1" ht="16.5" customHeight="1" x14ac:dyDescent="0.25">
      <c r="A44" s="32">
        <v>43</v>
      </c>
      <c r="B44" s="32">
        <v>705</v>
      </c>
      <c r="C44" s="32">
        <v>7</v>
      </c>
      <c r="D44" s="33" t="s">
        <v>26</v>
      </c>
      <c r="E44" s="33">
        <v>407</v>
      </c>
      <c r="F44" s="33">
        <f t="shared" si="0"/>
        <v>447.70000000000005</v>
      </c>
      <c r="G44" s="73">
        <f t="shared" si="12"/>
        <v>29900</v>
      </c>
      <c r="H44" s="62">
        <f t="shared" si="4"/>
        <v>12169300</v>
      </c>
      <c r="I44" s="62">
        <f t="shared" si="5"/>
        <v>13994695</v>
      </c>
      <c r="J44" s="74">
        <f t="shared" si="6"/>
        <v>35000</v>
      </c>
      <c r="K44" s="62">
        <f t="shared" si="7"/>
        <v>1343100.0000000002</v>
      </c>
      <c r="L44"/>
    </row>
    <row r="45" spans="1:12" s="1" customFormat="1" ht="16.5" customHeight="1" x14ac:dyDescent="0.25">
      <c r="A45" s="32">
        <v>44</v>
      </c>
      <c r="B45" s="32">
        <v>706</v>
      </c>
      <c r="C45" s="32">
        <v>7</v>
      </c>
      <c r="D45" s="33" t="s">
        <v>26</v>
      </c>
      <c r="E45" s="33">
        <v>428</v>
      </c>
      <c r="F45" s="33">
        <f t="shared" si="0"/>
        <v>470.8</v>
      </c>
      <c r="G45" s="73">
        <f t="shared" si="12"/>
        <v>29900</v>
      </c>
      <c r="H45" s="62">
        <f t="shared" si="4"/>
        <v>12797200</v>
      </c>
      <c r="I45" s="62">
        <f t="shared" si="5"/>
        <v>14716780</v>
      </c>
      <c r="J45" s="74">
        <f t="shared" si="6"/>
        <v>37000</v>
      </c>
      <c r="K45" s="62">
        <f t="shared" si="7"/>
        <v>1412400</v>
      </c>
      <c r="L45"/>
    </row>
    <row r="46" spans="1:12" s="1" customFormat="1" ht="16.5" customHeight="1" x14ac:dyDescent="0.25">
      <c r="A46" s="32">
        <v>45</v>
      </c>
      <c r="B46" s="32">
        <v>707</v>
      </c>
      <c r="C46" s="32">
        <v>7</v>
      </c>
      <c r="D46" s="33" t="s">
        <v>26</v>
      </c>
      <c r="E46" s="33">
        <v>428</v>
      </c>
      <c r="F46" s="33">
        <f t="shared" si="0"/>
        <v>470.8</v>
      </c>
      <c r="G46" s="73">
        <f t="shared" si="12"/>
        <v>29900</v>
      </c>
      <c r="H46" s="62">
        <f t="shared" si="4"/>
        <v>12797200</v>
      </c>
      <c r="I46" s="62">
        <f t="shared" si="5"/>
        <v>14716780</v>
      </c>
      <c r="J46" s="74">
        <f t="shared" si="6"/>
        <v>37000</v>
      </c>
      <c r="K46" s="62">
        <f t="shared" si="7"/>
        <v>1412400</v>
      </c>
      <c r="L46"/>
    </row>
    <row r="47" spans="1:12" s="1" customFormat="1" ht="16.5" customHeight="1" x14ac:dyDescent="0.25">
      <c r="A47" s="32">
        <v>46</v>
      </c>
      <c r="B47" s="32">
        <v>708</v>
      </c>
      <c r="C47" s="32">
        <v>7</v>
      </c>
      <c r="D47" s="33" t="s">
        <v>26</v>
      </c>
      <c r="E47" s="33">
        <v>428</v>
      </c>
      <c r="F47" s="33">
        <f t="shared" si="0"/>
        <v>470.8</v>
      </c>
      <c r="G47" s="73">
        <f t="shared" si="12"/>
        <v>29900</v>
      </c>
      <c r="H47" s="62">
        <f t="shared" si="4"/>
        <v>12797200</v>
      </c>
      <c r="I47" s="62">
        <f t="shared" si="5"/>
        <v>14716780</v>
      </c>
      <c r="J47" s="74">
        <f t="shared" si="6"/>
        <v>37000</v>
      </c>
      <c r="K47" s="62">
        <f t="shared" si="7"/>
        <v>1412400</v>
      </c>
      <c r="L47"/>
    </row>
    <row r="48" spans="1:12" s="1" customFormat="1" ht="16.5" customHeight="1" x14ac:dyDescent="0.25">
      <c r="A48" s="32">
        <v>47</v>
      </c>
      <c r="B48" s="32">
        <v>709</v>
      </c>
      <c r="C48" s="32">
        <v>7</v>
      </c>
      <c r="D48" s="33" t="s">
        <v>26</v>
      </c>
      <c r="E48" s="33">
        <v>428</v>
      </c>
      <c r="F48" s="33">
        <f t="shared" si="0"/>
        <v>470.8</v>
      </c>
      <c r="G48" s="73">
        <f t="shared" si="12"/>
        <v>29900</v>
      </c>
      <c r="H48" s="62">
        <f t="shared" si="4"/>
        <v>12797200</v>
      </c>
      <c r="I48" s="62">
        <f t="shared" si="5"/>
        <v>14716780</v>
      </c>
      <c r="J48" s="74">
        <f t="shared" si="6"/>
        <v>37000</v>
      </c>
      <c r="K48" s="62">
        <f t="shared" si="7"/>
        <v>1412400</v>
      </c>
      <c r="L48"/>
    </row>
    <row r="49" spans="1:12" s="1" customFormat="1" ht="16.5" customHeight="1" x14ac:dyDescent="0.25">
      <c r="A49" s="32">
        <v>48</v>
      </c>
      <c r="B49" s="32">
        <v>710</v>
      </c>
      <c r="C49" s="32">
        <v>7</v>
      </c>
      <c r="D49" s="33" t="s">
        <v>26</v>
      </c>
      <c r="E49" s="33">
        <v>428</v>
      </c>
      <c r="F49" s="33">
        <f t="shared" si="0"/>
        <v>470.8</v>
      </c>
      <c r="G49" s="73">
        <f t="shared" si="12"/>
        <v>29900</v>
      </c>
      <c r="H49" s="62">
        <f t="shared" si="4"/>
        <v>12797200</v>
      </c>
      <c r="I49" s="62">
        <f t="shared" si="5"/>
        <v>14716780</v>
      </c>
      <c r="J49" s="74">
        <f t="shared" si="6"/>
        <v>37000</v>
      </c>
      <c r="K49" s="62">
        <f t="shared" si="7"/>
        <v>1412400</v>
      </c>
      <c r="L49"/>
    </row>
    <row r="50" spans="1:12" s="1" customFormat="1" ht="16.5" customHeight="1" x14ac:dyDescent="0.25">
      <c r="A50" s="32">
        <v>49</v>
      </c>
      <c r="B50" s="32">
        <v>711</v>
      </c>
      <c r="C50" s="32">
        <v>7</v>
      </c>
      <c r="D50" s="33" t="s">
        <v>26</v>
      </c>
      <c r="E50" s="33">
        <v>428</v>
      </c>
      <c r="F50" s="33">
        <f t="shared" si="0"/>
        <v>470.8</v>
      </c>
      <c r="G50" s="73">
        <f t="shared" si="12"/>
        <v>29900</v>
      </c>
      <c r="H50" s="62">
        <f t="shared" si="4"/>
        <v>12797200</v>
      </c>
      <c r="I50" s="62">
        <f t="shared" si="5"/>
        <v>14716780</v>
      </c>
      <c r="J50" s="74">
        <f t="shared" si="6"/>
        <v>37000</v>
      </c>
      <c r="K50" s="62">
        <f t="shared" si="7"/>
        <v>1412400</v>
      </c>
      <c r="L50"/>
    </row>
    <row r="51" spans="1:12" s="1" customFormat="1" ht="16.5" customHeight="1" x14ac:dyDescent="0.25">
      <c r="A51" s="32">
        <v>50</v>
      </c>
      <c r="B51" s="32">
        <v>803</v>
      </c>
      <c r="C51" s="32">
        <v>8</v>
      </c>
      <c r="D51" s="33" t="s">
        <v>26</v>
      </c>
      <c r="E51" s="33">
        <v>407</v>
      </c>
      <c r="F51" s="33">
        <f t="shared" si="0"/>
        <v>447.70000000000005</v>
      </c>
      <c r="G51" s="73">
        <f>G50+80</f>
        <v>29980</v>
      </c>
      <c r="H51" s="62">
        <f t="shared" si="4"/>
        <v>12201860</v>
      </c>
      <c r="I51" s="62">
        <f t="shared" si="5"/>
        <v>14032139</v>
      </c>
      <c r="J51" s="74">
        <f t="shared" si="6"/>
        <v>35000</v>
      </c>
      <c r="K51" s="62">
        <f t="shared" si="7"/>
        <v>1343100.0000000002</v>
      </c>
      <c r="L51"/>
    </row>
    <row r="52" spans="1:12" s="1" customFormat="1" ht="16.5" customHeight="1" x14ac:dyDescent="0.25">
      <c r="A52" s="32">
        <v>51</v>
      </c>
      <c r="B52" s="32">
        <v>804</v>
      </c>
      <c r="C52" s="32">
        <v>8</v>
      </c>
      <c r="D52" s="33" t="s">
        <v>26</v>
      </c>
      <c r="E52" s="33">
        <v>407</v>
      </c>
      <c r="F52" s="33">
        <f t="shared" si="0"/>
        <v>447.70000000000005</v>
      </c>
      <c r="G52" s="73">
        <f t="shared" ref="G52:G59" si="13">G51</f>
        <v>29980</v>
      </c>
      <c r="H52" s="62">
        <f t="shared" si="4"/>
        <v>12201860</v>
      </c>
      <c r="I52" s="62">
        <f t="shared" si="5"/>
        <v>14032139</v>
      </c>
      <c r="J52" s="74">
        <f t="shared" si="6"/>
        <v>35000</v>
      </c>
      <c r="K52" s="62">
        <f t="shared" si="7"/>
        <v>1343100.0000000002</v>
      </c>
      <c r="L52"/>
    </row>
    <row r="53" spans="1:12" s="1" customFormat="1" ht="16.5" customHeight="1" x14ac:dyDescent="0.25">
      <c r="A53" s="32">
        <v>52</v>
      </c>
      <c r="B53" s="32">
        <v>805</v>
      </c>
      <c r="C53" s="32">
        <v>8</v>
      </c>
      <c r="D53" s="33" t="s">
        <v>26</v>
      </c>
      <c r="E53" s="33">
        <v>407</v>
      </c>
      <c r="F53" s="33">
        <f t="shared" si="0"/>
        <v>447.70000000000005</v>
      </c>
      <c r="G53" s="73">
        <f t="shared" si="13"/>
        <v>29980</v>
      </c>
      <c r="H53" s="62">
        <f t="shared" si="4"/>
        <v>12201860</v>
      </c>
      <c r="I53" s="62">
        <f t="shared" si="5"/>
        <v>14032139</v>
      </c>
      <c r="J53" s="74">
        <f t="shared" si="6"/>
        <v>35000</v>
      </c>
      <c r="K53" s="62">
        <f t="shared" si="7"/>
        <v>1343100.0000000002</v>
      </c>
      <c r="L53"/>
    </row>
    <row r="54" spans="1:12" s="1" customFormat="1" ht="16.5" customHeight="1" x14ac:dyDescent="0.25">
      <c r="A54" s="32">
        <v>53</v>
      </c>
      <c r="B54" s="32">
        <v>806</v>
      </c>
      <c r="C54" s="32">
        <v>8</v>
      </c>
      <c r="D54" s="33" t="s">
        <v>26</v>
      </c>
      <c r="E54" s="33">
        <v>428</v>
      </c>
      <c r="F54" s="33">
        <f t="shared" si="0"/>
        <v>470.8</v>
      </c>
      <c r="G54" s="73">
        <f t="shared" si="13"/>
        <v>29980</v>
      </c>
      <c r="H54" s="62">
        <f t="shared" si="4"/>
        <v>12831440</v>
      </c>
      <c r="I54" s="62">
        <f t="shared" si="5"/>
        <v>14756156</v>
      </c>
      <c r="J54" s="74">
        <f t="shared" si="6"/>
        <v>37000</v>
      </c>
      <c r="K54" s="62">
        <f t="shared" si="7"/>
        <v>1412400</v>
      </c>
      <c r="L54"/>
    </row>
    <row r="55" spans="1:12" s="1" customFormat="1" ht="16.5" customHeight="1" x14ac:dyDescent="0.25">
      <c r="A55" s="32">
        <v>54</v>
      </c>
      <c r="B55" s="32">
        <v>807</v>
      </c>
      <c r="C55" s="32">
        <v>8</v>
      </c>
      <c r="D55" s="33" t="s">
        <v>26</v>
      </c>
      <c r="E55" s="33">
        <v>428</v>
      </c>
      <c r="F55" s="33">
        <f t="shared" si="0"/>
        <v>470.8</v>
      </c>
      <c r="G55" s="73">
        <f t="shared" si="13"/>
        <v>29980</v>
      </c>
      <c r="H55" s="62">
        <f t="shared" si="4"/>
        <v>12831440</v>
      </c>
      <c r="I55" s="62">
        <f t="shared" si="5"/>
        <v>14756156</v>
      </c>
      <c r="J55" s="74">
        <f t="shared" si="6"/>
        <v>37000</v>
      </c>
      <c r="K55" s="62">
        <f t="shared" si="7"/>
        <v>1412400</v>
      </c>
      <c r="L55"/>
    </row>
    <row r="56" spans="1:12" s="1" customFormat="1" ht="16.5" customHeight="1" x14ac:dyDescent="0.25">
      <c r="A56" s="32">
        <v>55</v>
      </c>
      <c r="B56" s="32">
        <v>808</v>
      </c>
      <c r="C56" s="32">
        <v>8</v>
      </c>
      <c r="D56" s="33" t="s">
        <v>26</v>
      </c>
      <c r="E56" s="33">
        <v>428</v>
      </c>
      <c r="F56" s="33">
        <f t="shared" si="0"/>
        <v>470.8</v>
      </c>
      <c r="G56" s="73">
        <f t="shared" si="13"/>
        <v>29980</v>
      </c>
      <c r="H56" s="62">
        <f t="shared" si="4"/>
        <v>12831440</v>
      </c>
      <c r="I56" s="62">
        <f t="shared" si="5"/>
        <v>14756156</v>
      </c>
      <c r="J56" s="74">
        <f t="shared" si="6"/>
        <v>37000</v>
      </c>
      <c r="K56" s="62">
        <f t="shared" si="7"/>
        <v>1412400</v>
      </c>
      <c r="L56"/>
    </row>
    <row r="57" spans="1:12" s="1" customFormat="1" ht="16.5" customHeight="1" x14ac:dyDescent="0.25">
      <c r="A57" s="32">
        <v>56</v>
      </c>
      <c r="B57" s="32">
        <v>809</v>
      </c>
      <c r="C57" s="32">
        <v>8</v>
      </c>
      <c r="D57" s="33" t="s">
        <v>26</v>
      </c>
      <c r="E57" s="33">
        <v>428</v>
      </c>
      <c r="F57" s="33">
        <f t="shared" si="0"/>
        <v>470.8</v>
      </c>
      <c r="G57" s="73">
        <f t="shared" si="13"/>
        <v>29980</v>
      </c>
      <c r="H57" s="62">
        <f t="shared" si="4"/>
        <v>12831440</v>
      </c>
      <c r="I57" s="62">
        <f t="shared" si="5"/>
        <v>14756156</v>
      </c>
      <c r="J57" s="74">
        <f t="shared" si="6"/>
        <v>37000</v>
      </c>
      <c r="K57" s="62">
        <f t="shared" si="7"/>
        <v>1412400</v>
      </c>
      <c r="L57"/>
    </row>
    <row r="58" spans="1:12" s="1" customFormat="1" ht="16.5" customHeight="1" x14ac:dyDescent="0.25">
      <c r="A58" s="32">
        <v>57</v>
      </c>
      <c r="B58" s="32">
        <v>810</v>
      </c>
      <c r="C58" s="32">
        <v>8</v>
      </c>
      <c r="D58" s="33" t="s">
        <v>26</v>
      </c>
      <c r="E58" s="33">
        <v>428</v>
      </c>
      <c r="F58" s="33">
        <f t="shared" si="0"/>
        <v>470.8</v>
      </c>
      <c r="G58" s="73">
        <f t="shared" si="13"/>
        <v>29980</v>
      </c>
      <c r="H58" s="62">
        <f t="shared" si="4"/>
        <v>12831440</v>
      </c>
      <c r="I58" s="62">
        <f t="shared" si="5"/>
        <v>14756156</v>
      </c>
      <c r="J58" s="74">
        <f t="shared" si="6"/>
        <v>37000</v>
      </c>
      <c r="K58" s="62">
        <f t="shared" si="7"/>
        <v>1412400</v>
      </c>
      <c r="L58"/>
    </row>
    <row r="59" spans="1:12" s="1" customFormat="1" ht="16.5" customHeight="1" x14ac:dyDescent="0.25">
      <c r="A59" s="32">
        <v>58</v>
      </c>
      <c r="B59" s="32">
        <v>811</v>
      </c>
      <c r="C59" s="32">
        <v>8</v>
      </c>
      <c r="D59" s="33" t="s">
        <v>26</v>
      </c>
      <c r="E59" s="33">
        <v>428</v>
      </c>
      <c r="F59" s="33">
        <f t="shared" si="0"/>
        <v>470.8</v>
      </c>
      <c r="G59" s="73">
        <f t="shared" si="13"/>
        <v>29980</v>
      </c>
      <c r="H59" s="62">
        <f t="shared" si="4"/>
        <v>12831440</v>
      </c>
      <c r="I59" s="62">
        <f t="shared" si="5"/>
        <v>14756156</v>
      </c>
      <c r="J59" s="74">
        <f t="shared" si="6"/>
        <v>37000</v>
      </c>
      <c r="K59" s="62">
        <f t="shared" si="7"/>
        <v>1412400</v>
      </c>
      <c r="L59"/>
    </row>
    <row r="60" spans="1:12" s="1" customFormat="1" ht="16.5" customHeight="1" x14ac:dyDescent="0.25">
      <c r="A60" s="32">
        <v>59</v>
      </c>
      <c r="B60" s="32">
        <v>901</v>
      </c>
      <c r="C60" s="32">
        <v>9</v>
      </c>
      <c r="D60" s="33" t="s">
        <v>25</v>
      </c>
      <c r="E60" s="33">
        <v>661</v>
      </c>
      <c r="F60" s="33">
        <f t="shared" si="0"/>
        <v>727.1</v>
      </c>
      <c r="G60" s="73">
        <f>G59+80</f>
        <v>30060</v>
      </c>
      <c r="H60" s="62">
        <f t="shared" si="4"/>
        <v>19869660</v>
      </c>
      <c r="I60" s="62">
        <f t="shared" si="5"/>
        <v>22850109</v>
      </c>
      <c r="J60" s="74">
        <f t="shared" si="6"/>
        <v>57000</v>
      </c>
      <c r="K60" s="62">
        <f t="shared" si="7"/>
        <v>2181300</v>
      </c>
      <c r="L60"/>
    </row>
    <row r="61" spans="1:12" s="1" customFormat="1" ht="16.5" customHeight="1" x14ac:dyDescent="0.25">
      <c r="A61" s="32">
        <v>60</v>
      </c>
      <c r="B61" s="32">
        <v>902</v>
      </c>
      <c r="C61" s="32">
        <v>9</v>
      </c>
      <c r="D61" s="33" t="s">
        <v>25</v>
      </c>
      <c r="E61" s="33">
        <v>661</v>
      </c>
      <c r="F61" s="33">
        <f t="shared" si="0"/>
        <v>727.1</v>
      </c>
      <c r="G61" s="73">
        <f t="shared" ref="G61:G70" si="14">G60</f>
        <v>30060</v>
      </c>
      <c r="H61" s="62">
        <f t="shared" si="4"/>
        <v>19869660</v>
      </c>
      <c r="I61" s="62">
        <f t="shared" si="5"/>
        <v>22850109</v>
      </c>
      <c r="J61" s="74">
        <f t="shared" si="6"/>
        <v>57000</v>
      </c>
      <c r="K61" s="62">
        <f t="shared" si="7"/>
        <v>2181300</v>
      </c>
      <c r="L61"/>
    </row>
    <row r="62" spans="1:12" s="1" customFormat="1" ht="16.5" customHeight="1" x14ac:dyDescent="0.25">
      <c r="A62" s="32">
        <v>61</v>
      </c>
      <c r="B62" s="32">
        <v>903</v>
      </c>
      <c r="C62" s="32">
        <v>9</v>
      </c>
      <c r="D62" s="33" t="s">
        <v>26</v>
      </c>
      <c r="E62" s="33">
        <v>407</v>
      </c>
      <c r="F62" s="33">
        <f t="shared" si="0"/>
        <v>447.70000000000005</v>
      </c>
      <c r="G62" s="73">
        <f t="shared" si="14"/>
        <v>30060</v>
      </c>
      <c r="H62" s="62">
        <f t="shared" si="4"/>
        <v>12234420</v>
      </c>
      <c r="I62" s="62">
        <f t="shared" si="5"/>
        <v>14069583</v>
      </c>
      <c r="J62" s="74">
        <f t="shared" si="6"/>
        <v>35000</v>
      </c>
      <c r="K62" s="62">
        <f t="shared" si="7"/>
        <v>1343100.0000000002</v>
      </c>
      <c r="L62"/>
    </row>
    <row r="63" spans="1:12" s="1" customFormat="1" ht="16.5" customHeight="1" x14ac:dyDescent="0.25">
      <c r="A63" s="32">
        <v>62</v>
      </c>
      <c r="B63" s="32">
        <v>904</v>
      </c>
      <c r="C63" s="32">
        <v>9</v>
      </c>
      <c r="D63" s="33" t="s">
        <v>26</v>
      </c>
      <c r="E63" s="33">
        <v>407</v>
      </c>
      <c r="F63" s="33">
        <f t="shared" si="0"/>
        <v>447.70000000000005</v>
      </c>
      <c r="G63" s="73">
        <f t="shared" si="14"/>
        <v>30060</v>
      </c>
      <c r="H63" s="62">
        <f t="shared" si="4"/>
        <v>12234420</v>
      </c>
      <c r="I63" s="62">
        <f t="shared" si="5"/>
        <v>14069583</v>
      </c>
      <c r="J63" s="74">
        <f t="shared" si="6"/>
        <v>35000</v>
      </c>
      <c r="K63" s="62">
        <f t="shared" si="7"/>
        <v>1343100.0000000002</v>
      </c>
      <c r="L63"/>
    </row>
    <row r="64" spans="1:12" s="1" customFormat="1" ht="16.5" customHeight="1" x14ac:dyDescent="0.25">
      <c r="A64" s="32">
        <v>63</v>
      </c>
      <c r="B64" s="32">
        <v>905</v>
      </c>
      <c r="C64" s="32">
        <v>9</v>
      </c>
      <c r="D64" s="33" t="s">
        <v>26</v>
      </c>
      <c r="E64" s="33">
        <v>428</v>
      </c>
      <c r="F64" s="33">
        <f t="shared" si="0"/>
        <v>470.8</v>
      </c>
      <c r="G64" s="73">
        <f t="shared" si="14"/>
        <v>30060</v>
      </c>
      <c r="H64" s="62">
        <f t="shared" si="4"/>
        <v>12865680</v>
      </c>
      <c r="I64" s="62">
        <f t="shared" si="5"/>
        <v>14795532</v>
      </c>
      <c r="J64" s="74">
        <f t="shared" si="6"/>
        <v>37000</v>
      </c>
      <c r="K64" s="62">
        <f t="shared" si="7"/>
        <v>1412400</v>
      </c>
      <c r="L64"/>
    </row>
    <row r="65" spans="1:12" s="1" customFormat="1" ht="16.5" customHeight="1" x14ac:dyDescent="0.25">
      <c r="A65" s="32">
        <v>64</v>
      </c>
      <c r="B65" s="32">
        <v>906</v>
      </c>
      <c r="C65" s="32">
        <v>9</v>
      </c>
      <c r="D65" s="33" t="s">
        <v>26</v>
      </c>
      <c r="E65" s="33">
        <v>428</v>
      </c>
      <c r="F65" s="33">
        <f t="shared" si="0"/>
        <v>470.8</v>
      </c>
      <c r="G65" s="73">
        <f t="shared" si="14"/>
        <v>30060</v>
      </c>
      <c r="H65" s="62">
        <f t="shared" si="4"/>
        <v>12865680</v>
      </c>
      <c r="I65" s="62">
        <f t="shared" si="5"/>
        <v>14795532</v>
      </c>
      <c r="J65" s="74">
        <f t="shared" si="6"/>
        <v>37000</v>
      </c>
      <c r="K65" s="62">
        <f t="shared" si="7"/>
        <v>1412400</v>
      </c>
      <c r="L65"/>
    </row>
    <row r="66" spans="1:12" s="1" customFormat="1" x14ac:dyDescent="0.25">
      <c r="A66" s="32">
        <v>65</v>
      </c>
      <c r="B66" s="32">
        <v>907</v>
      </c>
      <c r="C66" s="32">
        <v>9</v>
      </c>
      <c r="D66" s="33" t="s">
        <v>26</v>
      </c>
      <c r="E66" s="33">
        <v>428</v>
      </c>
      <c r="F66" s="33">
        <f t="shared" ref="F66:F129" si="15">E66*1.1</f>
        <v>470.8</v>
      </c>
      <c r="G66" s="73">
        <f t="shared" si="14"/>
        <v>30060</v>
      </c>
      <c r="H66" s="62">
        <f t="shared" si="4"/>
        <v>12865680</v>
      </c>
      <c r="I66" s="62">
        <f t="shared" si="5"/>
        <v>14795532</v>
      </c>
      <c r="J66" s="74">
        <f t="shared" si="6"/>
        <v>37000</v>
      </c>
      <c r="K66" s="62">
        <f t="shared" si="7"/>
        <v>1412400</v>
      </c>
      <c r="L66"/>
    </row>
    <row r="67" spans="1:12" s="1" customFormat="1" x14ac:dyDescent="0.25">
      <c r="A67" s="32">
        <v>66</v>
      </c>
      <c r="B67" s="32">
        <v>908</v>
      </c>
      <c r="C67" s="32">
        <v>9</v>
      </c>
      <c r="D67" s="33" t="s">
        <v>26</v>
      </c>
      <c r="E67" s="33">
        <v>428</v>
      </c>
      <c r="F67" s="33">
        <f t="shared" si="15"/>
        <v>470.8</v>
      </c>
      <c r="G67" s="73">
        <f t="shared" si="14"/>
        <v>30060</v>
      </c>
      <c r="H67" s="62">
        <f t="shared" ref="H67:H130" si="16">E67*G67</f>
        <v>12865680</v>
      </c>
      <c r="I67" s="62">
        <f t="shared" ref="I67:I130" si="17">ROUND(H67*1.15,0)</f>
        <v>14795532</v>
      </c>
      <c r="J67" s="74">
        <f t="shared" ref="J67:J130" si="18">MROUND((I67*0.03/12),500)</f>
        <v>37000</v>
      </c>
      <c r="K67" s="62">
        <f t="shared" ref="K67:K130" si="19">F67*3000</f>
        <v>1412400</v>
      </c>
      <c r="L67"/>
    </row>
    <row r="68" spans="1:12" s="1" customFormat="1" x14ac:dyDescent="0.25">
      <c r="A68" s="32">
        <v>67</v>
      </c>
      <c r="B68" s="32">
        <v>909</v>
      </c>
      <c r="C68" s="32">
        <v>9</v>
      </c>
      <c r="D68" s="33" t="s">
        <v>26</v>
      </c>
      <c r="E68" s="33">
        <v>428</v>
      </c>
      <c r="F68" s="33">
        <f t="shared" si="15"/>
        <v>470.8</v>
      </c>
      <c r="G68" s="73">
        <f t="shared" si="14"/>
        <v>30060</v>
      </c>
      <c r="H68" s="62">
        <f t="shared" si="16"/>
        <v>12865680</v>
      </c>
      <c r="I68" s="62">
        <f t="shared" si="17"/>
        <v>14795532</v>
      </c>
      <c r="J68" s="74">
        <f t="shared" si="18"/>
        <v>37000</v>
      </c>
      <c r="K68" s="62">
        <f t="shared" si="19"/>
        <v>1412400</v>
      </c>
      <c r="L68"/>
    </row>
    <row r="69" spans="1:12" s="1" customFormat="1" x14ac:dyDescent="0.25">
      <c r="A69" s="32">
        <v>68</v>
      </c>
      <c r="B69" s="32">
        <v>910</v>
      </c>
      <c r="C69" s="32">
        <v>9</v>
      </c>
      <c r="D69" s="33" t="s">
        <v>26</v>
      </c>
      <c r="E69" s="33">
        <v>428</v>
      </c>
      <c r="F69" s="33">
        <f t="shared" si="15"/>
        <v>470.8</v>
      </c>
      <c r="G69" s="73">
        <f t="shared" si="14"/>
        <v>30060</v>
      </c>
      <c r="H69" s="62">
        <f t="shared" si="16"/>
        <v>12865680</v>
      </c>
      <c r="I69" s="62">
        <f t="shared" si="17"/>
        <v>14795532</v>
      </c>
      <c r="J69" s="74">
        <f t="shared" si="18"/>
        <v>37000</v>
      </c>
      <c r="K69" s="62">
        <f t="shared" si="19"/>
        <v>1412400</v>
      </c>
      <c r="L69"/>
    </row>
    <row r="70" spans="1:12" s="1" customFormat="1" x14ac:dyDescent="0.25">
      <c r="A70" s="32">
        <v>69</v>
      </c>
      <c r="B70" s="32">
        <v>911</v>
      </c>
      <c r="C70" s="32">
        <v>9</v>
      </c>
      <c r="D70" s="33" t="s">
        <v>26</v>
      </c>
      <c r="E70" s="33">
        <v>428</v>
      </c>
      <c r="F70" s="33">
        <f t="shared" si="15"/>
        <v>470.8</v>
      </c>
      <c r="G70" s="73">
        <f t="shared" si="14"/>
        <v>30060</v>
      </c>
      <c r="H70" s="62">
        <f t="shared" si="16"/>
        <v>12865680</v>
      </c>
      <c r="I70" s="62">
        <f t="shared" si="17"/>
        <v>14795532</v>
      </c>
      <c r="J70" s="74">
        <f t="shared" si="18"/>
        <v>37000</v>
      </c>
      <c r="K70" s="62">
        <f t="shared" si="19"/>
        <v>1412400</v>
      </c>
      <c r="L70"/>
    </row>
    <row r="71" spans="1:12" s="1" customFormat="1" x14ac:dyDescent="0.25">
      <c r="A71" s="32">
        <v>70</v>
      </c>
      <c r="B71" s="32">
        <v>1001</v>
      </c>
      <c r="C71" s="32">
        <v>10</v>
      </c>
      <c r="D71" s="33" t="s">
        <v>25</v>
      </c>
      <c r="E71" s="33">
        <v>661</v>
      </c>
      <c r="F71" s="33">
        <f t="shared" si="15"/>
        <v>727.1</v>
      </c>
      <c r="G71" s="73">
        <f>G70+80</f>
        <v>30140</v>
      </c>
      <c r="H71" s="62">
        <f t="shared" si="16"/>
        <v>19922540</v>
      </c>
      <c r="I71" s="62">
        <f t="shared" si="17"/>
        <v>22910921</v>
      </c>
      <c r="J71" s="74">
        <f t="shared" si="18"/>
        <v>57500</v>
      </c>
      <c r="K71" s="62">
        <f t="shared" si="19"/>
        <v>2181300</v>
      </c>
      <c r="L71"/>
    </row>
    <row r="72" spans="1:12" s="1" customFormat="1" x14ac:dyDescent="0.25">
      <c r="A72" s="32">
        <v>71</v>
      </c>
      <c r="B72" s="32">
        <v>1002</v>
      </c>
      <c r="C72" s="32">
        <v>10</v>
      </c>
      <c r="D72" s="33" t="s">
        <v>25</v>
      </c>
      <c r="E72" s="33">
        <v>661</v>
      </c>
      <c r="F72" s="33">
        <f t="shared" si="15"/>
        <v>727.1</v>
      </c>
      <c r="G72" s="73">
        <f t="shared" ref="G72:G81" si="20">G71</f>
        <v>30140</v>
      </c>
      <c r="H72" s="62">
        <f t="shared" si="16"/>
        <v>19922540</v>
      </c>
      <c r="I72" s="62">
        <f t="shared" si="17"/>
        <v>22910921</v>
      </c>
      <c r="J72" s="74">
        <f t="shared" si="18"/>
        <v>57500</v>
      </c>
      <c r="K72" s="62">
        <f t="shared" si="19"/>
        <v>2181300</v>
      </c>
      <c r="L72"/>
    </row>
    <row r="73" spans="1:12" s="1" customFormat="1" x14ac:dyDescent="0.25">
      <c r="A73" s="32">
        <v>72</v>
      </c>
      <c r="B73" s="32">
        <v>1003</v>
      </c>
      <c r="C73" s="32">
        <v>10</v>
      </c>
      <c r="D73" s="33" t="s">
        <v>26</v>
      </c>
      <c r="E73" s="33">
        <v>407</v>
      </c>
      <c r="F73" s="33">
        <f t="shared" si="15"/>
        <v>447.70000000000005</v>
      </c>
      <c r="G73" s="73">
        <f t="shared" si="20"/>
        <v>30140</v>
      </c>
      <c r="H73" s="62">
        <f t="shared" si="16"/>
        <v>12266980</v>
      </c>
      <c r="I73" s="62">
        <f t="shared" si="17"/>
        <v>14107027</v>
      </c>
      <c r="J73" s="74">
        <f t="shared" si="18"/>
        <v>35500</v>
      </c>
      <c r="K73" s="62">
        <f t="shared" si="19"/>
        <v>1343100.0000000002</v>
      </c>
      <c r="L73"/>
    </row>
    <row r="74" spans="1:12" s="1" customFormat="1" x14ac:dyDescent="0.25">
      <c r="A74" s="32">
        <v>73</v>
      </c>
      <c r="B74" s="32">
        <v>1004</v>
      </c>
      <c r="C74" s="32">
        <v>10</v>
      </c>
      <c r="D74" s="33" t="s">
        <v>26</v>
      </c>
      <c r="E74" s="33">
        <v>407</v>
      </c>
      <c r="F74" s="33">
        <f t="shared" si="15"/>
        <v>447.70000000000005</v>
      </c>
      <c r="G74" s="73">
        <f t="shared" si="20"/>
        <v>30140</v>
      </c>
      <c r="H74" s="62">
        <f t="shared" si="16"/>
        <v>12266980</v>
      </c>
      <c r="I74" s="62">
        <f t="shared" si="17"/>
        <v>14107027</v>
      </c>
      <c r="J74" s="74">
        <f t="shared" si="18"/>
        <v>35500</v>
      </c>
      <c r="K74" s="62">
        <f t="shared" si="19"/>
        <v>1343100.0000000002</v>
      </c>
      <c r="L74"/>
    </row>
    <row r="75" spans="1:12" s="1" customFormat="1" x14ac:dyDescent="0.25">
      <c r="A75" s="32">
        <v>74</v>
      </c>
      <c r="B75" s="32">
        <v>1005</v>
      </c>
      <c r="C75" s="32">
        <v>10</v>
      </c>
      <c r="D75" s="33" t="s">
        <v>26</v>
      </c>
      <c r="E75" s="33">
        <v>428</v>
      </c>
      <c r="F75" s="33">
        <f t="shared" si="15"/>
        <v>470.8</v>
      </c>
      <c r="G75" s="73">
        <f t="shared" si="20"/>
        <v>30140</v>
      </c>
      <c r="H75" s="62">
        <f t="shared" si="16"/>
        <v>12899920</v>
      </c>
      <c r="I75" s="62">
        <f t="shared" si="17"/>
        <v>14834908</v>
      </c>
      <c r="J75" s="74">
        <f t="shared" si="18"/>
        <v>37000</v>
      </c>
      <c r="K75" s="62">
        <f t="shared" si="19"/>
        <v>1412400</v>
      </c>
      <c r="L75"/>
    </row>
    <row r="76" spans="1:12" s="1" customFormat="1" x14ac:dyDescent="0.25">
      <c r="A76" s="32">
        <v>75</v>
      </c>
      <c r="B76" s="32">
        <v>1006</v>
      </c>
      <c r="C76" s="32">
        <v>10</v>
      </c>
      <c r="D76" s="33" t="s">
        <v>26</v>
      </c>
      <c r="E76" s="33">
        <v>428</v>
      </c>
      <c r="F76" s="33">
        <f t="shared" si="15"/>
        <v>470.8</v>
      </c>
      <c r="G76" s="73">
        <f t="shared" si="20"/>
        <v>30140</v>
      </c>
      <c r="H76" s="62">
        <f t="shared" si="16"/>
        <v>12899920</v>
      </c>
      <c r="I76" s="62">
        <f t="shared" si="17"/>
        <v>14834908</v>
      </c>
      <c r="J76" s="74">
        <f t="shared" si="18"/>
        <v>37000</v>
      </c>
      <c r="K76" s="62">
        <f t="shared" si="19"/>
        <v>1412400</v>
      </c>
      <c r="L76"/>
    </row>
    <row r="77" spans="1:12" s="1" customFormat="1" x14ac:dyDescent="0.25">
      <c r="A77" s="32">
        <v>76</v>
      </c>
      <c r="B77" s="32">
        <v>1007</v>
      </c>
      <c r="C77" s="32">
        <v>10</v>
      </c>
      <c r="D77" s="33" t="s">
        <v>26</v>
      </c>
      <c r="E77" s="33">
        <v>428</v>
      </c>
      <c r="F77" s="33">
        <f t="shared" si="15"/>
        <v>470.8</v>
      </c>
      <c r="G77" s="73">
        <f t="shared" si="20"/>
        <v>30140</v>
      </c>
      <c r="H77" s="62">
        <f t="shared" si="16"/>
        <v>12899920</v>
      </c>
      <c r="I77" s="62">
        <f t="shared" si="17"/>
        <v>14834908</v>
      </c>
      <c r="J77" s="74">
        <f t="shared" si="18"/>
        <v>37000</v>
      </c>
      <c r="K77" s="62">
        <f t="shared" si="19"/>
        <v>1412400</v>
      </c>
      <c r="L77"/>
    </row>
    <row r="78" spans="1:12" s="1" customFormat="1" x14ac:dyDescent="0.25">
      <c r="A78" s="32">
        <v>77</v>
      </c>
      <c r="B78" s="32">
        <v>1008</v>
      </c>
      <c r="C78" s="32">
        <v>10</v>
      </c>
      <c r="D78" s="33" t="s">
        <v>26</v>
      </c>
      <c r="E78" s="33">
        <v>428</v>
      </c>
      <c r="F78" s="33">
        <f t="shared" si="15"/>
        <v>470.8</v>
      </c>
      <c r="G78" s="73">
        <f t="shared" si="20"/>
        <v>30140</v>
      </c>
      <c r="H78" s="62">
        <f t="shared" si="16"/>
        <v>12899920</v>
      </c>
      <c r="I78" s="62">
        <f t="shared" si="17"/>
        <v>14834908</v>
      </c>
      <c r="J78" s="74">
        <f t="shared" si="18"/>
        <v>37000</v>
      </c>
      <c r="K78" s="62">
        <f t="shared" si="19"/>
        <v>1412400</v>
      </c>
      <c r="L78"/>
    </row>
    <row r="79" spans="1:12" s="1" customFormat="1" x14ac:dyDescent="0.25">
      <c r="A79" s="32">
        <v>78</v>
      </c>
      <c r="B79" s="32">
        <v>1009</v>
      </c>
      <c r="C79" s="32">
        <v>10</v>
      </c>
      <c r="D79" s="33" t="s">
        <v>26</v>
      </c>
      <c r="E79" s="33">
        <v>428</v>
      </c>
      <c r="F79" s="33">
        <f t="shared" si="15"/>
        <v>470.8</v>
      </c>
      <c r="G79" s="73">
        <f t="shared" si="20"/>
        <v>30140</v>
      </c>
      <c r="H79" s="62">
        <f t="shared" si="16"/>
        <v>12899920</v>
      </c>
      <c r="I79" s="62">
        <f t="shared" si="17"/>
        <v>14834908</v>
      </c>
      <c r="J79" s="74">
        <f t="shared" si="18"/>
        <v>37000</v>
      </c>
      <c r="K79" s="62">
        <f t="shared" si="19"/>
        <v>1412400</v>
      </c>
      <c r="L79"/>
    </row>
    <row r="80" spans="1:12" s="1" customFormat="1" x14ac:dyDescent="0.25">
      <c r="A80" s="32">
        <v>79</v>
      </c>
      <c r="B80" s="32">
        <v>1010</v>
      </c>
      <c r="C80" s="32">
        <v>10</v>
      </c>
      <c r="D80" s="33" t="s">
        <v>26</v>
      </c>
      <c r="E80" s="33">
        <v>428</v>
      </c>
      <c r="F80" s="33">
        <f t="shared" si="15"/>
        <v>470.8</v>
      </c>
      <c r="G80" s="73">
        <f t="shared" si="20"/>
        <v>30140</v>
      </c>
      <c r="H80" s="62">
        <f t="shared" si="16"/>
        <v>12899920</v>
      </c>
      <c r="I80" s="62">
        <f t="shared" si="17"/>
        <v>14834908</v>
      </c>
      <c r="J80" s="74">
        <f t="shared" si="18"/>
        <v>37000</v>
      </c>
      <c r="K80" s="62">
        <f t="shared" si="19"/>
        <v>1412400</v>
      </c>
      <c r="L80"/>
    </row>
    <row r="81" spans="1:12" s="1" customFormat="1" x14ac:dyDescent="0.25">
      <c r="A81" s="32">
        <v>80</v>
      </c>
      <c r="B81" s="32">
        <v>1011</v>
      </c>
      <c r="C81" s="32">
        <v>10</v>
      </c>
      <c r="D81" s="33" t="s">
        <v>26</v>
      </c>
      <c r="E81" s="33">
        <v>428</v>
      </c>
      <c r="F81" s="33">
        <f t="shared" si="15"/>
        <v>470.8</v>
      </c>
      <c r="G81" s="73">
        <f t="shared" si="20"/>
        <v>30140</v>
      </c>
      <c r="H81" s="62">
        <f t="shared" si="16"/>
        <v>12899920</v>
      </c>
      <c r="I81" s="62">
        <f t="shared" si="17"/>
        <v>14834908</v>
      </c>
      <c r="J81" s="74">
        <f t="shared" si="18"/>
        <v>37000</v>
      </c>
      <c r="K81" s="62">
        <f t="shared" si="19"/>
        <v>1412400</v>
      </c>
      <c r="L81"/>
    </row>
    <row r="82" spans="1:12" s="1" customFormat="1" x14ac:dyDescent="0.25">
      <c r="A82" s="32">
        <v>81</v>
      </c>
      <c r="B82" s="32">
        <v>1101</v>
      </c>
      <c r="C82" s="32">
        <v>11</v>
      </c>
      <c r="D82" s="33" t="s">
        <v>25</v>
      </c>
      <c r="E82" s="33">
        <v>661</v>
      </c>
      <c r="F82" s="33">
        <f t="shared" si="15"/>
        <v>727.1</v>
      </c>
      <c r="G82" s="73">
        <f>G81+80</f>
        <v>30220</v>
      </c>
      <c r="H82" s="62">
        <f t="shared" si="16"/>
        <v>19975420</v>
      </c>
      <c r="I82" s="62">
        <f t="shared" si="17"/>
        <v>22971733</v>
      </c>
      <c r="J82" s="74">
        <f t="shared" si="18"/>
        <v>57500</v>
      </c>
      <c r="K82" s="62">
        <f t="shared" si="19"/>
        <v>2181300</v>
      </c>
      <c r="L82"/>
    </row>
    <row r="83" spans="1:12" s="1" customFormat="1" x14ac:dyDescent="0.25">
      <c r="A83" s="32">
        <v>82</v>
      </c>
      <c r="B83" s="32">
        <v>1102</v>
      </c>
      <c r="C83" s="32">
        <v>11</v>
      </c>
      <c r="D83" s="33" t="s">
        <v>25</v>
      </c>
      <c r="E83" s="33">
        <v>661</v>
      </c>
      <c r="F83" s="33">
        <f t="shared" si="15"/>
        <v>727.1</v>
      </c>
      <c r="G83" s="73">
        <f t="shared" ref="G83:G92" si="21">G82</f>
        <v>30220</v>
      </c>
      <c r="H83" s="62">
        <f t="shared" si="16"/>
        <v>19975420</v>
      </c>
      <c r="I83" s="62">
        <f t="shared" si="17"/>
        <v>22971733</v>
      </c>
      <c r="J83" s="74">
        <f t="shared" si="18"/>
        <v>57500</v>
      </c>
      <c r="K83" s="62">
        <f t="shared" si="19"/>
        <v>2181300</v>
      </c>
      <c r="L83"/>
    </row>
    <row r="84" spans="1:12" s="1" customFormat="1" x14ac:dyDescent="0.25">
      <c r="A84" s="32">
        <v>83</v>
      </c>
      <c r="B84" s="32">
        <v>1103</v>
      </c>
      <c r="C84" s="32">
        <v>11</v>
      </c>
      <c r="D84" s="33" t="s">
        <v>26</v>
      </c>
      <c r="E84" s="33">
        <v>407</v>
      </c>
      <c r="F84" s="33">
        <f t="shared" si="15"/>
        <v>447.70000000000005</v>
      </c>
      <c r="G84" s="73">
        <f t="shared" si="21"/>
        <v>30220</v>
      </c>
      <c r="H84" s="62">
        <f t="shared" si="16"/>
        <v>12299540</v>
      </c>
      <c r="I84" s="62">
        <f t="shared" si="17"/>
        <v>14144471</v>
      </c>
      <c r="J84" s="74">
        <f t="shared" si="18"/>
        <v>35500</v>
      </c>
      <c r="K84" s="62">
        <f t="shared" si="19"/>
        <v>1343100.0000000002</v>
      </c>
      <c r="L84"/>
    </row>
    <row r="85" spans="1:12" s="1" customFormat="1" x14ac:dyDescent="0.25">
      <c r="A85" s="32">
        <v>84</v>
      </c>
      <c r="B85" s="32">
        <v>1104</v>
      </c>
      <c r="C85" s="32">
        <v>11</v>
      </c>
      <c r="D85" s="33" t="s">
        <v>26</v>
      </c>
      <c r="E85" s="33">
        <v>407</v>
      </c>
      <c r="F85" s="33">
        <f t="shared" si="15"/>
        <v>447.70000000000005</v>
      </c>
      <c r="G85" s="73">
        <f t="shared" si="21"/>
        <v>30220</v>
      </c>
      <c r="H85" s="62">
        <f t="shared" si="16"/>
        <v>12299540</v>
      </c>
      <c r="I85" s="62">
        <f t="shared" si="17"/>
        <v>14144471</v>
      </c>
      <c r="J85" s="74">
        <f t="shared" si="18"/>
        <v>35500</v>
      </c>
      <c r="K85" s="62">
        <f t="shared" si="19"/>
        <v>1343100.0000000002</v>
      </c>
      <c r="L85"/>
    </row>
    <row r="86" spans="1:12" s="1" customFormat="1" x14ac:dyDescent="0.25">
      <c r="A86" s="32">
        <v>85</v>
      </c>
      <c r="B86" s="32">
        <v>1105</v>
      </c>
      <c r="C86" s="32">
        <v>11</v>
      </c>
      <c r="D86" s="33" t="s">
        <v>26</v>
      </c>
      <c r="E86" s="33">
        <v>428</v>
      </c>
      <c r="F86" s="33">
        <f t="shared" si="15"/>
        <v>470.8</v>
      </c>
      <c r="G86" s="73">
        <f t="shared" si="21"/>
        <v>30220</v>
      </c>
      <c r="H86" s="62">
        <f t="shared" si="16"/>
        <v>12934160</v>
      </c>
      <c r="I86" s="62">
        <f t="shared" si="17"/>
        <v>14874284</v>
      </c>
      <c r="J86" s="74">
        <f t="shared" si="18"/>
        <v>37000</v>
      </c>
      <c r="K86" s="62">
        <f t="shared" si="19"/>
        <v>1412400</v>
      </c>
      <c r="L86"/>
    </row>
    <row r="87" spans="1:12" s="1" customFormat="1" x14ac:dyDescent="0.25">
      <c r="A87" s="32">
        <v>86</v>
      </c>
      <c r="B87" s="32">
        <v>1106</v>
      </c>
      <c r="C87" s="32">
        <v>11</v>
      </c>
      <c r="D87" s="33" t="s">
        <v>26</v>
      </c>
      <c r="E87" s="33">
        <v>428</v>
      </c>
      <c r="F87" s="33">
        <f t="shared" si="15"/>
        <v>470.8</v>
      </c>
      <c r="G87" s="73">
        <f t="shared" si="21"/>
        <v>30220</v>
      </c>
      <c r="H87" s="62">
        <f t="shared" si="16"/>
        <v>12934160</v>
      </c>
      <c r="I87" s="62">
        <f t="shared" si="17"/>
        <v>14874284</v>
      </c>
      <c r="J87" s="74">
        <f t="shared" si="18"/>
        <v>37000</v>
      </c>
      <c r="K87" s="62">
        <f t="shared" si="19"/>
        <v>1412400</v>
      </c>
      <c r="L87"/>
    </row>
    <row r="88" spans="1:12" s="1" customFormat="1" x14ac:dyDescent="0.25">
      <c r="A88" s="32">
        <v>87</v>
      </c>
      <c r="B88" s="32">
        <v>1107</v>
      </c>
      <c r="C88" s="32">
        <v>11</v>
      </c>
      <c r="D88" s="33" t="s">
        <v>26</v>
      </c>
      <c r="E88" s="33">
        <v>428</v>
      </c>
      <c r="F88" s="33">
        <f t="shared" si="15"/>
        <v>470.8</v>
      </c>
      <c r="G88" s="73">
        <f t="shared" si="21"/>
        <v>30220</v>
      </c>
      <c r="H88" s="62">
        <f t="shared" si="16"/>
        <v>12934160</v>
      </c>
      <c r="I88" s="62">
        <f t="shared" si="17"/>
        <v>14874284</v>
      </c>
      <c r="J88" s="74">
        <f t="shared" si="18"/>
        <v>37000</v>
      </c>
      <c r="K88" s="62">
        <f t="shared" si="19"/>
        <v>1412400</v>
      </c>
      <c r="L88"/>
    </row>
    <row r="89" spans="1:12" s="1" customFormat="1" x14ac:dyDescent="0.25">
      <c r="A89" s="32">
        <v>88</v>
      </c>
      <c r="B89" s="32">
        <v>1108</v>
      </c>
      <c r="C89" s="32">
        <v>11</v>
      </c>
      <c r="D89" s="33" t="s">
        <v>26</v>
      </c>
      <c r="E89" s="33">
        <v>428</v>
      </c>
      <c r="F89" s="33">
        <f t="shared" si="15"/>
        <v>470.8</v>
      </c>
      <c r="G89" s="73">
        <f t="shared" si="21"/>
        <v>30220</v>
      </c>
      <c r="H89" s="62">
        <f t="shared" si="16"/>
        <v>12934160</v>
      </c>
      <c r="I89" s="62">
        <f t="shared" si="17"/>
        <v>14874284</v>
      </c>
      <c r="J89" s="74">
        <f t="shared" si="18"/>
        <v>37000</v>
      </c>
      <c r="K89" s="62">
        <f t="shared" si="19"/>
        <v>1412400</v>
      </c>
      <c r="L89"/>
    </row>
    <row r="90" spans="1:12" s="1" customFormat="1" x14ac:dyDescent="0.25">
      <c r="A90" s="32">
        <v>89</v>
      </c>
      <c r="B90" s="32">
        <v>1109</v>
      </c>
      <c r="C90" s="32">
        <v>11</v>
      </c>
      <c r="D90" s="33" t="s">
        <v>26</v>
      </c>
      <c r="E90" s="33">
        <v>428</v>
      </c>
      <c r="F90" s="33">
        <f t="shared" si="15"/>
        <v>470.8</v>
      </c>
      <c r="G90" s="73">
        <f t="shared" si="21"/>
        <v>30220</v>
      </c>
      <c r="H90" s="62">
        <f t="shared" si="16"/>
        <v>12934160</v>
      </c>
      <c r="I90" s="62">
        <f t="shared" si="17"/>
        <v>14874284</v>
      </c>
      <c r="J90" s="74">
        <f t="shared" si="18"/>
        <v>37000</v>
      </c>
      <c r="K90" s="62">
        <f t="shared" si="19"/>
        <v>1412400</v>
      </c>
      <c r="L90"/>
    </row>
    <row r="91" spans="1:12" s="1" customFormat="1" x14ac:dyDescent="0.25">
      <c r="A91" s="32">
        <v>90</v>
      </c>
      <c r="B91" s="32">
        <v>1110</v>
      </c>
      <c r="C91" s="32">
        <v>11</v>
      </c>
      <c r="D91" s="33" t="s">
        <v>26</v>
      </c>
      <c r="E91" s="33">
        <v>428</v>
      </c>
      <c r="F91" s="33">
        <f t="shared" si="15"/>
        <v>470.8</v>
      </c>
      <c r="G91" s="73">
        <f t="shared" si="21"/>
        <v>30220</v>
      </c>
      <c r="H91" s="62">
        <f t="shared" si="16"/>
        <v>12934160</v>
      </c>
      <c r="I91" s="62">
        <f t="shared" si="17"/>
        <v>14874284</v>
      </c>
      <c r="J91" s="74">
        <f t="shared" si="18"/>
        <v>37000</v>
      </c>
      <c r="K91" s="62">
        <f t="shared" si="19"/>
        <v>1412400</v>
      </c>
      <c r="L91"/>
    </row>
    <row r="92" spans="1:12" s="1" customFormat="1" x14ac:dyDescent="0.25">
      <c r="A92" s="32">
        <v>91</v>
      </c>
      <c r="B92" s="32">
        <v>1111</v>
      </c>
      <c r="C92" s="32">
        <v>11</v>
      </c>
      <c r="D92" s="33" t="s">
        <v>26</v>
      </c>
      <c r="E92" s="33">
        <v>428</v>
      </c>
      <c r="F92" s="33">
        <f t="shared" si="15"/>
        <v>470.8</v>
      </c>
      <c r="G92" s="73">
        <f t="shared" si="21"/>
        <v>30220</v>
      </c>
      <c r="H92" s="62">
        <f t="shared" si="16"/>
        <v>12934160</v>
      </c>
      <c r="I92" s="62">
        <f t="shared" si="17"/>
        <v>14874284</v>
      </c>
      <c r="J92" s="74">
        <f t="shared" si="18"/>
        <v>37000</v>
      </c>
      <c r="K92" s="62">
        <f t="shared" si="19"/>
        <v>1412400</v>
      </c>
      <c r="L92"/>
    </row>
    <row r="93" spans="1:12" s="1" customFormat="1" x14ac:dyDescent="0.25">
      <c r="A93" s="32">
        <v>92</v>
      </c>
      <c r="B93" s="32">
        <v>1201</v>
      </c>
      <c r="C93" s="32">
        <v>12</v>
      </c>
      <c r="D93" s="33" t="s">
        <v>25</v>
      </c>
      <c r="E93" s="33">
        <v>661</v>
      </c>
      <c r="F93" s="33">
        <f t="shared" si="15"/>
        <v>727.1</v>
      </c>
      <c r="G93" s="73">
        <f>G92+80</f>
        <v>30300</v>
      </c>
      <c r="H93" s="62">
        <f t="shared" si="16"/>
        <v>20028300</v>
      </c>
      <c r="I93" s="62">
        <f t="shared" si="17"/>
        <v>23032545</v>
      </c>
      <c r="J93" s="74">
        <f t="shared" si="18"/>
        <v>57500</v>
      </c>
      <c r="K93" s="62">
        <f t="shared" si="19"/>
        <v>2181300</v>
      </c>
      <c r="L93"/>
    </row>
    <row r="94" spans="1:12" s="1" customFormat="1" x14ac:dyDescent="0.25">
      <c r="A94" s="32">
        <v>93</v>
      </c>
      <c r="B94" s="32">
        <v>1202</v>
      </c>
      <c r="C94" s="32">
        <v>12</v>
      </c>
      <c r="D94" s="33" t="s">
        <v>25</v>
      </c>
      <c r="E94" s="33">
        <v>661</v>
      </c>
      <c r="F94" s="33">
        <f t="shared" si="15"/>
        <v>727.1</v>
      </c>
      <c r="G94" s="73">
        <f t="shared" ref="G94:G103" si="22">G93</f>
        <v>30300</v>
      </c>
      <c r="H94" s="62">
        <f t="shared" si="16"/>
        <v>20028300</v>
      </c>
      <c r="I94" s="62">
        <f t="shared" si="17"/>
        <v>23032545</v>
      </c>
      <c r="J94" s="74">
        <f t="shared" si="18"/>
        <v>57500</v>
      </c>
      <c r="K94" s="62">
        <f t="shared" si="19"/>
        <v>2181300</v>
      </c>
      <c r="L94"/>
    </row>
    <row r="95" spans="1:12" s="1" customFormat="1" x14ac:dyDescent="0.25">
      <c r="A95" s="32">
        <v>94</v>
      </c>
      <c r="B95" s="32">
        <v>1203</v>
      </c>
      <c r="C95" s="32">
        <v>12</v>
      </c>
      <c r="D95" s="33" t="s">
        <v>26</v>
      </c>
      <c r="E95" s="33">
        <v>407</v>
      </c>
      <c r="F95" s="33">
        <f t="shared" si="15"/>
        <v>447.70000000000005</v>
      </c>
      <c r="G95" s="73">
        <f t="shared" si="22"/>
        <v>30300</v>
      </c>
      <c r="H95" s="62">
        <f t="shared" si="16"/>
        <v>12332100</v>
      </c>
      <c r="I95" s="62">
        <f t="shared" si="17"/>
        <v>14181915</v>
      </c>
      <c r="J95" s="74">
        <f t="shared" si="18"/>
        <v>35500</v>
      </c>
      <c r="K95" s="62">
        <f t="shared" si="19"/>
        <v>1343100.0000000002</v>
      </c>
      <c r="L95"/>
    </row>
    <row r="96" spans="1:12" s="1" customFormat="1" x14ac:dyDescent="0.25">
      <c r="A96" s="32">
        <v>95</v>
      </c>
      <c r="B96" s="32">
        <v>1204</v>
      </c>
      <c r="C96" s="32">
        <v>12</v>
      </c>
      <c r="D96" s="33" t="s">
        <v>26</v>
      </c>
      <c r="E96" s="33">
        <v>407</v>
      </c>
      <c r="F96" s="33">
        <f t="shared" si="15"/>
        <v>447.70000000000005</v>
      </c>
      <c r="G96" s="73">
        <f t="shared" si="22"/>
        <v>30300</v>
      </c>
      <c r="H96" s="62">
        <f t="shared" si="16"/>
        <v>12332100</v>
      </c>
      <c r="I96" s="62">
        <f t="shared" si="17"/>
        <v>14181915</v>
      </c>
      <c r="J96" s="74">
        <f t="shared" si="18"/>
        <v>35500</v>
      </c>
      <c r="K96" s="62">
        <f t="shared" si="19"/>
        <v>1343100.0000000002</v>
      </c>
      <c r="L96"/>
    </row>
    <row r="97" spans="1:12" s="1" customFormat="1" x14ac:dyDescent="0.25">
      <c r="A97" s="32">
        <v>96</v>
      </c>
      <c r="B97" s="32">
        <v>1205</v>
      </c>
      <c r="C97" s="32">
        <v>12</v>
      </c>
      <c r="D97" s="33" t="s">
        <v>26</v>
      </c>
      <c r="E97" s="33">
        <v>428</v>
      </c>
      <c r="F97" s="33">
        <f t="shared" si="15"/>
        <v>470.8</v>
      </c>
      <c r="G97" s="73">
        <f t="shared" si="22"/>
        <v>30300</v>
      </c>
      <c r="H97" s="62">
        <f t="shared" si="16"/>
        <v>12968400</v>
      </c>
      <c r="I97" s="62">
        <f t="shared" si="17"/>
        <v>14913660</v>
      </c>
      <c r="J97" s="74">
        <f t="shared" si="18"/>
        <v>37500</v>
      </c>
      <c r="K97" s="62">
        <f t="shared" si="19"/>
        <v>1412400</v>
      </c>
      <c r="L97"/>
    </row>
    <row r="98" spans="1:12" s="1" customFormat="1" x14ac:dyDescent="0.25">
      <c r="A98" s="32">
        <v>97</v>
      </c>
      <c r="B98" s="32">
        <v>1206</v>
      </c>
      <c r="C98" s="32">
        <v>12</v>
      </c>
      <c r="D98" s="33" t="s">
        <v>26</v>
      </c>
      <c r="E98" s="33">
        <v>428</v>
      </c>
      <c r="F98" s="33">
        <f t="shared" si="15"/>
        <v>470.8</v>
      </c>
      <c r="G98" s="73">
        <f t="shared" si="22"/>
        <v>30300</v>
      </c>
      <c r="H98" s="62">
        <f t="shared" si="16"/>
        <v>12968400</v>
      </c>
      <c r="I98" s="62">
        <f t="shared" si="17"/>
        <v>14913660</v>
      </c>
      <c r="J98" s="74">
        <f t="shared" si="18"/>
        <v>37500</v>
      </c>
      <c r="K98" s="62">
        <f t="shared" si="19"/>
        <v>1412400</v>
      </c>
      <c r="L98"/>
    </row>
    <row r="99" spans="1:12" s="1" customFormat="1" x14ac:dyDescent="0.25">
      <c r="A99" s="32">
        <v>98</v>
      </c>
      <c r="B99" s="32">
        <v>1207</v>
      </c>
      <c r="C99" s="32">
        <v>12</v>
      </c>
      <c r="D99" s="33" t="s">
        <v>26</v>
      </c>
      <c r="E99" s="33">
        <v>428</v>
      </c>
      <c r="F99" s="33">
        <f t="shared" si="15"/>
        <v>470.8</v>
      </c>
      <c r="G99" s="73">
        <f t="shared" si="22"/>
        <v>30300</v>
      </c>
      <c r="H99" s="62">
        <f t="shared" si="16"/>
        <v>12968400</v>
      </c>
      <c r="I99" s="62">
        <f t="shared" si="17"/>
        <v>14913660</v>
      </c>
      <c r="J99" s="74">
        <f t="shared" si="18"/>
        <v>37500</v>
      </c>
      <c r="K99" s="62">
        <f t="shared" si="19"/>
        <v>1412400</v>
      </c>
      <c r="L99"/>
    </row>
    <row r="100" spans="1:12" s="1" customFormat="1" x14ac:dyDescent="0.25">
      <c r="A100" s="32">
        <v>99</v>
      </c>
      <c r="B100" s="32">
        <v>1208</v>
      </c>
      <c r="C100" s="32">
        <v>12</v>
      </c>
      <c r="D100" s="33" t="s">
        <v>26</v>
      </c>
      <c r="E100" s="33">
        <v>428</v>
      </c>
      <c r="F100" s="33">
        <f t="shared" si="15"/>
        <v>470.8</v>
      </c>
      <c r="G100" s="73">
        <f t="shared" si="22"/>
        <v>30300</v>
      </c>
      <c r="H100" s="62">
        <f t="shared" si="16"/>
        <v>12968400</v>
      </c>
      <c r="I100" s="62">
        <f t="shared" si="17"/>
        <v>14913660</v>
      </c>
      <c r="J100" s="74">
        <f t="shared" si="18"/>
        <v>37500</v>
      </c>
      <c r="K100" s="62">
        <f t="shared" si="19"/>
        <v>1412400</v>
      </c>
      <c r="L100"/>
    </row>
    <row r="101" spans="1:12" s="1" customFormat="1" x14ac:dyDescent="0.25">
      <c r="A101" s="32">
        <v>100</v>
      </c>
      <c r="B101" s="32">
        <v>1209</v>
      </c>
      <c r="C101" s="32">
        <v>12</v>
      </c>
      <c r="D101" s="33" t="s">
        <v>26</v>
      </c>
      <c r="E101" s="33">
        <v>428</v>
      </c>
      <c r="F101" s="33">
        <f t="shared" si="15"/>
        <v>470.8</v>
      </c>
      <c r="G101" s="73">
        <f t="shared" si="22"/>
        <v>30300</v>
      </c>
      <c r="H101" s="62">
        <f t="shared" si="16"/>
        <v>12968400</v>
      </c>
      <c r="I101" s="62">
        <f t="shared" si="17"/>
        <v>14913660</v>
      </c>
      <c r="J101" s="74">
        <f t="shared" si="18"/>
        <v>37500</v>
      </c>
      <c r="K101" s="62">
        <f t="shared" si="19"/>
        <v>1412400</v>
      </c>
      <c r="L101"/>
    </row>
    <row r="102" spans="1:12" s="1" customFormat="1" x14ac:dyDescent="0.25">
      <c r="A102" s="32">
        <v>101</v>
      </c>
      <c r="B102" s="32">
        <v>1210</v>
      </c>
      <c r="C102" s="32">
        <v>12</v>
      </c>
      <c r="D102" s="33" t="s">
        <v>26</v>
      </c>
      <c r="E102" s="33">
        <v>428</v>
      </c>
      <c r="F102" s="33">
        <f t="shared" si="15"/>
        <v>470.8</v>
      </c>
      <c r="G102" s="73">
        <f t="shared" si="22"/>
        <v>30300</v>
      </c>
      <c r="H102" s="62">
        <f t="shared" si="16"/>
        <v>12968400</v>
      </c>
      <c r="I102" s="62">
        <f t="shared" si="17"/>
        <v>14913660</v>
      </c>
      <c r="J102" s="74">
        <f t="shared" si="18"/>
        <v>37500</v>
      </c>
      <c r="K102" s="62">
        <f t="shared" si="19"/>
        <v>1412400</v>
      </c>
      <c r="L102"/>
    </row>
    <row r="103" spans="1:12" s="1" customFormat="1" x14ac:dyDescent="0.25">
      <c r="A103" s="32">
        <v>102</v>
      </c>
      <c r="B103" s="32">
        <v>1211</v>
      </c>
      <c r="C103" s="32">
        <v>12</v>
      </c>
      <c r="D103" s="33" t="s">
        <v>26</v>
      </c>
      <c r="E103" s="33">
        <v>428</v>
      </c>
      <c r="F103" s="33">
        <f t="shared" si="15"/>
        <v>470.8</v>
      </c>
      <c r="G103" s="73">
        <f t="shared" si="22"/>
        <v>30300</v>
      </c>
      <c r="H103" s="62">
        <f t="shared" si="16"/>
        <v>12968400</v>
      </c>
      <c r="I103" s="62">
        <f t="shared" si="17"/>
        <v>14913660</v>
      </c>
      <c r="J103" s="74">
        <f t="shared" si="18"/>
        <v>37500</v>
      </c>
      <c r="K103" s="62">
        <f t="shared" si="19"/>
        <v>1412400</v>
      </c>
      <c r="L103"/>
    </row>
    <row r="104" spans="1:12" s="1" customFormat="1" x14ac:dyDescent="0.25">
      <c r="A104" s="32">
        <v>103</v>
      </c>
      <c r="B104" s="32">
        <v>1301</v>
      </c>
      <c r="C104" s="32">
        <v>13</v>
      </c>
      <c r="D104" s="33" t="s">
        <v>25</v>
      </c>
      <c r="E104" s="33">
        <v>661</v>
      </c>
      <c r="F104" s="33">
        <f t="shared" si="15"/>
        <v>727.1</v>
      </c>
      <c r="G104" s="73">
        <f>G103+80</f>
        <v>30380</v>
      </c>
      <c r="H104" s="62">
        <f t="shared" si="16"/>
        <v>20081180</v>
      </c>
      <c r="I104" s="62">
        <f t="shared" si="17"/>
        <v>23093357</v>
      </c>
      <c r="J104" s="74">
        <f t="shared" si="18"/>
        <v>57500</v>
      </c>
      <c r="K104" s="62">
        <f t="shared" si="19"/>
        <v>2181300</v>
      </c>
      <c r="L104"/>
    </row>
    <row r="105" spans="1:12" s="1" customFormat="1" x14ac:dyDescent="0.25">
      <c r="A105" s="32">
        <v>104</v>
      </c>
      <c r="B105" s="32">
        <v>1302</v>
      </c>
      <c r="C105" s="32">
        <v>13</v>
      </c>
      <c r="D105" s="33" t="s">
        <v>25</v>
      </c>
      <c r="E105" s="33">
        <v>661</v>
      </c>
      <c r="F105" s="33">
        <f t="shared" si="15"/>
        <v>727.1</v>
      </c>
      <c r="G105" s="73">
        <f t="shared" ref="G105:G114" si="23">G104</f>
        <v>30380</v>
      </c>
      <c r="H105" s="62">
        <f t="shared" si="16"/>
        <v>20081180</v>
      </c>
      <c r="I105" s="62">
        <f t="shared" si="17"/>
        <v>23093357</v>
      </c>
      <c r="J105" s="74">
        <f t="shared" si="18"/>
        <v>57500</v>
      </c>
      <c r="K105" s="62">
        <f t="shared" si="19"/>
        <v>2181300</v>
      </c>
      <c r="L105"/>
    </row>
    <row r="106" spans="1:12" s="1" customFormat="1" x14ac:dyDescent="0.25">
      <c r="A106" s="32">
        <v>105</v>
      </c>
      <c r="B106" s="32">
        <v>1303</v>
      </c>
      <c r="C106" s="32">
        <v>13</v>
      </c>
      <c r="D106" s="33" t="s">
        <v>26</v>
      </c>
      <c r="E106" s="33">
        <v>407</v>
      </c>
      <c r="F106" s="33">
        <f t="shared" si="15"/>
        <v>447.70000000000005</v>
      </c>
      <c r="G106" s="73">
        <f t="shared" si="23"/>
        <v>30380</v>
      </c>
      <c r="H106" s="62">
        <f t="shared" si="16"/>
        <v>12364660</v>
      </c>
      <c r="I106" s="62">
        <f t="shared" si="17"/>
        <v>14219359</v>
      </c>
      <c r="J106" s="74">
        <f t="shared" si="18"/>
        <v>35500</v>
      </c>
      <c r="K106" s="62">
        <f t="shared" si="19"/>
        <v>1343100.0000000002</v>
      </c>
      <c r="L106"/>
    </row>
    <row r="107" spans="1:12" s="1" customFormat="1" x14ac:dyDescent="0.25">
      <c r="A107" s="32">
        <v>106</v>
      </c>
      <c r="B107" s="32">
        <v>1304</v>
      </c>
      <c r="C107" s="32">
        <v>13</v>
      </c>
      <c r="D107" s="33" t="s">
        <v>26</v>
      </c>
      <c r="E107" s="33">
        <v>407</v>
      </c>
      <c r="F107" s="33">
        <f t="shared" si="15"/>
        <v>447.70000000000005</v>
      </c>
      <c r="G107" s="73">
        <f t="shared" si="23"/>
        <v>30380</v>
      </c>
      <c r="H107" s="62">
        <f t="shared" si="16"/>
        <v>12364660</v>
      </c>
      <c r="I107" s="62">
        <f t="shared" si="17"/>
        <v>14219359</v>
      </c>
      <c r="J107" s="74">
        <f t="shared" si="18"/>
        <v>35500</v>
      </c>
      <c r="K107" s="62">
        <f t="shared" si="19"/>
        <v>1343100.0000000002</v>
      </c>
      <c r="L107"/>
    </row>
    <row r="108" spans="1:12" s="1" customFormat="1" x14ac:dyDescent="0.25">
      <c r="A108" s="32">
        <v>107</v>
      </c>
      <c r="B108" s="32">
        <v>1305</v>
      </c>
      <c r="C108" s="32">
        <v>13</v>
      </c>
      <c r="D108" s="33" t="s">
        <v>26</v>
      </c>
      <c r="E108" s="33">
        <v>428</v>
      </c>
      <c r="F108" s="33">
        <f t="shared" si="15"/>
        <v>470.8</v>
      </c>
      <c r="G108" s="73">
        <f t="shared" si="23"/>
        <v>30380</v>
      </c>
      <c r="H108" s="62">
        <f t="shared" si="16"/>
        <v>13002640</v>
      </c>
      <c r="I108" s="62">
        <f t="shared" si="17"/>
        <v>14953036</v>
      </c>
      <c r="J108" s="74">
        <f t="shared" si="18"/>
        <v>37500</v>
      </c>
      <c r="K108" s="62">
        <f t="shared" si="19"/>
        <v>1412400</v>
      </c>
      <c r="L108"/>
    </row>
    <row r="109" spans="1:12" s="1" customFormat="1" x14ac:dyDescent="0.25">
      <c r="A109" s="32">
        <v>108</v>
      </c>
      <c r="B109" s="32">
        <v>1306</v>
      </c>
      <c r="C109" s="32">
        <v>13</v>
      </c>
      <c r="D109" s="33" t="s">
        <v>26</v>
      </c>
      <c r="E109" s="33">
        <v>428</v>
      </c>
      <c r="F109" s="33">
        <f t="shared" si="15"/>
        <v>470.8</v>
      </c>
      <c r="G109" s="73">
        <f t="shared" si="23"/>
        <v>30380</v>
      </c>
      <c r="H109" s="62">
        <f t="shared" si="16"/>
        <v>13002640</v>
      </c>
      <c r="I109" s="62">
        <f t="shared" si="17"/>
        <v>14953036</v>
      </c>
      <c r="J109" s="74">
        <f t="shared" si="18"/>
        <v>37500</v>
      </c>
      <c r="K109" s="62">
        <f t="shared" si="19"/>
        <v>1412400</v>
      </c>
      <c r="L109"/>
    </row>
    <row r="110" spans="1:12" s="1" customFormat="1" x14ac:dyDescent="0.25">
      <c r="A110" s="32">
        <v>109</v>
      </c>
      <c r="B110" s="32">
        <v>1307</v>
      </c>
      <c r="C110" s="32">
        <v>13</v>
      </c>
      <c r="D110" s="33" t="s">
        <v>26</v>
      </c>
      <c r="E110" s="33">
        <v>428</v>
      </c>
      <c r="F110" s="33">
        <f t="shared" si="15"/>
        <v>470.8</v>
      </c>
      <c r="G110" s="73">
        <f t="shared" si="23"/>
        <v>30380</v>
      </c>
      <c r="H110" s="62">
        <f t="shared" si="16"/>
        <v>13002640</v>
      </c>
      <c r="I110" s="62">
        <f t="shared" si="17"/>
        <v>14953036</v>
      </c>
      <c r="J110" s="74">
        <f t="shared" si="18"/>
        <v>37500</v>
      </c>
      <c r="K110" s="62">
        <f t="shared" si="19"/>
        <v>1412400</v>
      </c>
      <c r="L110"/>
    </row>
    <row r="111" spans="1:12" s="1" customFormat="1" x14ac:dyDescent="0.25">
      <c r="A111" s="32">
        <v>110</v>
      </c>
      <c r="B111" s="32">
        <v>1308</v>
      </c>
      <c r="C111" s="32">
        <v>13</v>
      </c>
      <c r="D111" s="33" t="s">
        <v>26</v>
      </c>
      <c r="E111" s="33">
        <v>428</v>
      </c>
      <c r="F111" s="33">
        <f t="shared" si="15"/>
        <v>470.8</v>
      </c>
      <c r="G111" s="73">
        <f t="shared" si="23"/>
        <v>30380</v>
      </c>
      <c r="H111" s="62">
        <f t="shared" si="16"/>
        <v>13002640</v>
      </c>
      <c r="I111" s="62">
        <f t="shared" si="17"/>
        <v>14953036</v>
      </c>
      <c r="J111" s="74">
        <f t="shared" si="18"/>
        <v>37500</v>
      </c>
      <c r="K111" s="62">
        <f t="shared" si="19"/>
        <v>1412400</v>
      </c>
      <c r="L111"/>
    </row>
    <row r="112" spans="1:12" s="1" customFormat="1" x14ac:dyDescent="0.25">
      <c r="A112" s="32">
        <v>111</v>
      </c>
      <c r="B112" s="32">
        <v>1309</v>
      </c>
      <c r="C112" s="32">
        <v>13</v>
      </c>
      <c r="D112" s="33" t="s">
        <v>26</v>
      </c>
      <c r="E112" s="33">
        <v>428</v>
      </c>
      <c r="F112" s="33">
        <f t="shared" si="15"/>
        <v>470.8</v>
      </c>
      <c r="G112" s="73">
        <f t="shared" si="23"/>
        <v>30380</v>
      </c>
      <c r="H112" s="62">
        <f t="shared" si="16"/>
        <v>13002640</v>
      </c>
      <c r="I112" s="62">
        <f t="shared" si="17"/>
        <v>14953036</v>
      </c>
      <c r="J112" s="74">
        <f t="shared" si="18"/>
        <v>37500</v>
      </c>
      <c r="K112" s="62">
        <f t="shared" si="19"/>
        <v>1412400</v>
      </c>
      <c r="L112"/>
    </row>
    <row r="113" spans="1:12" s="1" customFormat="1" x14ac:dyDescent="0.25">
      <c r="A113" s="32">
        <v>112</v>
      </c>
      <c r="B113" s="32">
        <v>1310</v>
      </c>
      <c r="C113" s="32">
        <v>13</v>
      </c>
      <c r="D113" s="33" t="s">
        <v>26</v>
      </c>
      <c r="E113" s="33">
        <v>428</v>
      </c>
      <c r="F113" s="33">
        <f t="shared" si="15"/>
        <v>470.8</v>
      </c>
      <c r="G113" s="73">
        <f t="shared" si="23"/>
        <v>30380</v>
      </c>
      <c r="H113" s="62">
        <f t="shared" si="16"/>
        <v>13002640</v>
      </c>
      <c r="I113" s="62">
        <f t="shared" si="17"/>
        <v>14953036</v>
      </c>
      <c r="J113" s="74">
        <f t="shared" si="18"/>
        <v>37500</v>
      </c>
      <c r="K113" s="62">
        <f t="shared" si="19"/>
        <v>1412400</v>
      </c>
      <c r="L113"/>
    </row>
    <row r="114" spans="1:12" s="1" customFormat="1" x14ac:dyDescent="0.25">
      <c r="A114" s="32">
        <v>113</v>
      </c>
      <c r="B114" s="32">
        <v>1311</v>
      </c>
      <c r="C114" s="32">
        <v>13</v>
      </c>
      <c r="D114" s="33" t="s">
        <v>26</v>
      </c>
      <c r="E114" s="33">
        <v>428</v>
      </c>
      <c r="F114" s="33">
        <f t="shared" si="15"/>
        <v>470.8</v>
      </c>
      <c r="G114" s="73">
        <f t="shared" si="23"/>
        <v>30380</v>
      </c>
      <c r="H114" s="62">
        <f t="shared" si="16"/>
        <v>13002640</v>
      </c>
      <c r="I114" s="62">
        <f t="shared" si="17"/>
        <v>14953036</v>
      </c>
      <c r="J114" s="74">
        <f t="shared" si="18"/>
        <v>37500</v>
      </c>
      <c r="K114" s="62">
        <f t="shared" si="19"/>
        <v>1412400</v>
      </c>
      <c r="L114"/>
    </row>
    <row r="115" spans="1:12" s="1" customFormat="1" x14ac:dyDescent="0.25">
      <c r="A115" s="32">
        <v>114</v>
      </c>
      <c r="B115" s="32">
        <v>1401</v>
      </c>
      <c r="C115" s="32">
        <v>14</v>
      </c>
      <c r="D115" s="33" t="s">
        <v>25</v>
      </c>
      <c r="E115" s="33">
        <v>661</v>
      </c>
      <c r="F115" s="33">
        <f t="shared" si="15"/>
        <v>727.1</v>
      </c>
      <c r="G115" s="73">
        <f>G114+80</f>
        <v>30460</v>
      </c>
      <c r="H115" s="62">
        <f t="shared" si="16"/>
        <v>20134060</v>
      </c>
      <c r="I115" s="62">
        <f t="shared" si="17"/>
        <v>23154169</v>
      </c>
      <c r="J115" s="74">
        <f t="shared" si="18"/>
        <v>58000</v>
      </c>
      <c r="K115" s="62">
        <f t="shared" si="19"/>
        <v>2181300</v>
      </c>
      <c r="L115"/>
    </row>
    <row r="116" spans="1:12" s="1" customFormat="1" x14ac:dyDescent="0.25">
      <c r="A116" s="32">
        <v>115</v>
      </c>
      <c r="B116" s="32">
        <v>1402</v>
      </c>
      <c r="C116" s="32">
        <v>14</v>
      </c>
      <c r="D116" s="33" t="s">
        <v>25</v>
      </c>
      <c r="E116" s="33">
        <v>661</v>
      </c>
      <c r="F116" s="33">
        <f t="shared" si="15"/>
        <v>727.1</v>
      </c>
      <c r="G116" s="73">
        <f t="shared" ref="G116:G125" si="24">G115</f>
        <v>30460</v>
      </c>
      <c r="H116" s="62">
        <f t="shared" si="16"/>
        <v>20134060</v>
      </c>
      <c r="I116" s="62">
        <f t="shared" si="17"/>
        <v>23154169</v>
      </c>
      <c r="J116" s="74">
        <f t="shared" si="18"/>
        <v>58000</v>
      </c>
      <c r="K116" s="62">
        <f t="shared" si="19"/>
        <v>2181300</v>
      </c>
      <c r="L116"/>
    </row>
    <row r="117" spans="1:12" s="1" customFormat="1" x14ac:dyDescent="0.25">
      <c r="A117" s="32">
        <v>116</v>
      </c>
      <c r="B117" s="32">
        <v>1403</v>
      </c>
      <c r="C117" s="32">
        <v>14</v>
      </c>
      <c r="D117" s="33" t="s">
        <v>26</v>
      </c>
      <c r="E117" s="33">
        <v>407</v>
      </c>
      <c r="F117" s="33">
        <f t="shared" si="15"/>
        <v>447.70000000000005</v>
      </c>
      <c r="G117" s="73">
        <f t="shared" si="24"/>
        <v>30460</v>
      </c>
      <c r="H117" s="62">
        <f t="shared" si="16"/>
        <v>12397220</v>
      </c>
      <c r="I117" s="62">
        <f t="shared" si="17"/>
        <v>14256803</v>
      </c>
      <c r="J117" s="74">
        <f t="shared" si="18"/>
        <v>35500</v>
      </c>
      <c r="K117" s="62">
        <f t="shared" si="19"/>
        <v>1343100.0000000002</v>
      </c>
      <c r="L117"/>
    </row>
    <row r="118" spans="1:12" s="1" customFormat="1" x14ac:dyDescent="0.25">
      <c r="A118" s="32">
        <v>117</v>
      </c>
      <c r="B118" s="32">
        <v>1404</v>
      </c>
      <c r="C118" s="32">
        <v>14</v>
      </c>
      <c r="D118" s="33" t="s">
        <v>26</v>
      </c>
      <c r="E118" s="33">
        <v>407</v>
      </c>
      <c r="F118" s="33">
        <f t="shared" si="15"/>
        <v>447.70000000000005</v>
      </c>
      <c r="G118" s="73">
        <f t="shared" si="24"/>
        <v>30460</v>
      </c>
      <c r="H118" s="62">
        <f t="shared" si="16"/>
        <v>12397220</v>
      </c>
      <c r="I118" s="62">
        <f t="shared" si="17"/>
        <v>14256803</v>
      </c>
      <c r="J118" s="74">
        <f t="shared" si="18"/>
        <v>35500</v>
      </c>
      <c r="K118" s="62">
        <f t="shared" si="19"/>
        <v>1343100.0000000002</v>
      </c>
      <c r="L118"/>
    </row>
    <row r="119" spans="1:12" s="1" customFormat="1" x14ac:dyDescent="0.25">
      <c r="A119" s="32">
        <v>118</v>
      </c>
      <c r="B119" s="32">
        <v>1405</v>
      </c>
      <c r="C119" s="32">
        <v>14</v>
      </c>
      <c r="D119" s="33" t="s">
        <v>26</v>
      </c>
      <c r="E119" s="33">
        <v>428</v>
      </c>
      <c r="F119" s="33">
        <f t="shared" si="15"/>
        <v>470.8</v>
      </c>
      <c r="G119" s="73">
        <f t="shared" si="24"/>
        <v>30460</v>
      </c>
      <c r="H119" s="62">
        <f t="shared" si="16"/>
        <v>13036880</v>
      </c>
      <c r="I119" s="62">
        <f t="shared" si="17"/>
        <v>14992412</v>
      </c>
      <c r="J119" s="74">
        <f t="shared" si="18"/>
        <v>37500</v>
      </c>
      <c r="K119" s="62">
        <f t="shared" si="19"/>
        <v>1412400</v>
      </c>
      <c r="L119"/>
    </row>
    <row r="120" spans="1:12" s="1" customFormat="1" x14ac:dyDescent="0.25">
      <c r="A120" s="32">
        <v>119</v>
      </c>
      <c r="B120" s="32">
        <v>1406</v>
      </c>
      <c r="C120" s="32">
        <v>14</v>
      </c>
      <c r="D120" s="33" t="s">
        <v>26</v>
      </c>
      <c r="E120" s="33">
        <v>428</v>
      </c>
      <c r="F120" s="33">
        <f t="shared" si="15"/>
        <v>470.8</v>
      </c>
      <c r="G120" s="73">
        <f t="shared" si="24"/>
        <v>30460</v>
      </c>
      <c r="H120" s="62">
        <f t="shared" si="16"/>
        <v>13036880</v>
      </c>
      <c r="I120" s="62">
        <f t="shared" si="17"/>
        <v>14992412</v>
      </c>
      <c r="J120" s="74">
        <f t="shared" si="18"/>
        <v>37500</v>
      </c>
      <c r="K120" s="62">
        <f t="shared" si="19"/>
        <v>1412400</v>
      </c>
      <c r="L120"/>
    </row>
    <row r="121" spans="1:12" s="1" customFormat="1" x14ac:dyDescent="0.25">
      <c r="A121" s="32">
        <v>120</v>
      </c>
      <c r="B121" s="32">
        <v>1407</v>
      </c>
      <c r="C121" s="32">
        <v>14</v>
      </c>
      <c r="D121" s="33" t="s">
        <v>26</v>
      </c>
      <c r="E121" s="33">
        <v>428</v>
      </c>
      <c r="F121" s="33">
        <f t="shared" si="15"/>
        <v>470.8</v>
      </c>
      <c r="G121" s="73">
        <f t="shared" si="24"/>
        <v>30460</v>
      </c>
      <c r="H121" s="62">
        <f t="shared" si="16"/>
        <v>13036880</v>
      </c>
      <c r="I121" s="62">
        <f t="shared" si="17"/>
        <v>14992412</v>
      </c>
      <c r="J121" s="74">
        <f t="shared" si="18"/>
        <v>37500</v>
      </c>
      <c r="K121" s="62">
        <f t="shared" si="19"/>
        <v>1412400</v>
      </c>
      <c r="L121"/>
    </row>
    <row r="122" spans="1:12" s="1" customFormat="1" x14ac:dyDescent="0.25">
      <c r="A122" s="32">
        <v>121</v>
      </c>
      <c r="B122" s="32">
        <v>1408</v>
      </c>
      <c r="C122" s="32">
        <v>14</v>
      </c>
      <c r="D122" s="33" t="s">
        <v>26</v>
      </c>
      <c r="E122" s="33">
        <v>428</v>
      </c>
      <c r="F122" s="33">
        <f t="shared" si="15"/>
        <v>470.8</v>
      </c>
      <c r="G122" s="73">
        <f t="shared" si="24"/>
        <v>30460</v>
      </c>
      <c r="H122" s="62">
        <f t="shared" si="16"/>
        <v>13036880</v>
      </c>
      <c r="I122" s="62">
        <f t="shared" si="17"/>
        <v>14992412</v>
      </c>
      <c r="J122" s="74">
        <f t="shared" si="18"/>
        <v>37500</v>
      </c>
      <c r="K122" s="62">
        <f t="shared" si="19"/>
        <v>1412400</v>
      </c>
      <c r="L122"/>
    </row>
    <row r="123" spans="1:12" s="1" customFormat="1" x14ac:dyDescent="0.25">
      <c r="A123" s="32">
        <v>122</v>
      </c>
      <c r="B123" s="32">
        <v>1409</v>
      </c>
      <c r="C123" s="32">
        <v>14</v>
      </c>
      <c r="D123" s="33" t="s">
        <v>26</v>
      </c>
      <c r="E123" s="33">
        <v>428</v>
      </c>
      <c r="F123" s="33">
        <f t="shared" si="15"/>
        <v>470.8</v>
      </c>
      <c r="G123" s="73">
        <f t="shared" si="24"/>
        <v>30460</v>
      </c>
      <c r="H123" s="62">
        <f t="shared" si="16"/>
        <v>13036880</v>
      </c>
      <c r="I123" s="62">
        <f t="shared" si="17"/>
        <v>14992412</v>
      </c>
      <c r="J123" s="74">
        <f t="shared" si="18"/>
        <v>37500</v>
      </c>
      <c r="K123" s="62">
        <f t="shared" si="19"/>
        <v>1412400</v>
      </c>
      <c r="L123"/>
    </row>
    <row r="124" spans="1:12" s="1" customFormat="1" x14ac:dyDescent="0.25">
      <c r="A124" s="32">
        <v>123</v>
      </c>
      <c r="B124" s="32">
        <v>1410</v>
      </c>
      <c r="C124" s="32">
        <v>14</v>
      </c>
      <c r="D124" s="33" t="s">
        <v>26</v>
      </c>
      <c r="E124" s="33">
        <v>428</v>
      </c>
      <c r="F124" s="33">
        <f t="shared" si="15"/>
        <v>470.8</v>
      </c>
      <c r="G124" s="73">
        <f t="shared" si="24"/>
        <v>30460</v>
      </c>
      <c r="H124" s="62">
        <f t="shared" si="16"/>
        <v>13036880</v>
      </c>
      <c r="I124" s="62">
        <f t="shared" si="17"/>
        <v>14992412</v>
      </c>
      <c r="J124" s="74">
        <f t="shared" si="18"/>
        <v>37500</v>
      </c>
      <c r="K124" s="62">
        <f t="shared" si="19"/>
        <v>1412400</v>
      </c>
      <c r="L124"/>
    </row>
    <row r="125" spans="1:12" s="1" customFormat="1" x14ac:dyDescent="0.25">
      <c r="A125" s="32">
        <v>124</v>
      </c>
      <c r="B125" s="32">
        <v>1411</v>
      </c>
      <c r="C125" s="32">
        <v>14</v>
      </c>
      <c r="D125" s="33" t="s">
        <v>26</v>
      </c>
      <c r="E125" s="33">
        <v>428</v>
      </c>
      <c r="F125" s="33">
        <f t="shared" si="15"/>
        <v>470.8</v>
      </c>
      <c r="G125" s="73">
        <f t="shared" si="24"/>
        <v>30460</v>
      </c>
      <c r="H125" s="62">
        <f t="shared" si="16"/>
        <v>13036880</v>
      </c>
      <c r="I125" s="62">
        <f t="shared" si="17"/>
        <v>14992412</v>
      </c>
      <c r="J125" s="74">
        <f t="shared" si="18"/>
        <v>37500</v>
      </c>
      <c r="K125" s="62">
        <f t="shared" si="19"/>
        <v>1412400</v>
      </c>
      <c r="L125"/>
    </row>
    <row r="126" spans="1:12" s="1" customFormat="1" x14ac:dyDescent="0.25">
      <c r="A126" s="32">
        <v>125</v>
      </c>
      <c r="B126" s="32">
        <v>1503</v>
      </c>
      <c r="C126" s="32">
        <v>15</v>
      </c>
      <c r="D126" s="33" t="s">
        <v>26</v>
      </c>
      <c r="E126" s="33">
        <v>407</v>
      </c>
      <c r="F126" s="33">
        <f t="shared" si="15"/>
        <v>447.70000000000005</v>
      </c>
      <c r="G126" s="73">
        <f>G125+80</f>
        <v>30540</v>
      </c>
      <c r="H126" s="62">
        <f t="shared" si="16"/>
        <v>12429780</v>
      </c>
      <c r="I126" s="62">
        <f t="shared" si="17"/>
        <v>14294247</v>
      </c>
      <c r="J126" s="74">
        <f t="shared" si="18"/>
        <v>35500</v>
      </c>
      <c r="K126" s="62">
        <f t="shared" si="19"/>
        <v>1343100.0000000002</v>
      </c>
      <c r="L126"/>
    </row>
    <row r="127" spans="1:12" s="1" customFormat="1" x14ac:dyDescent="0.25">
      <c r="A127" s="32">
        <v>126</v>
      </c>
      <c r="B127" s="32">
        <v>1504</v>
      </c>
      <c r="C127" s="32">
        <v>15</v>
      </c>
      <c r="D127" s="33" t="s">
        <v>26</v>
      </c>
      <c r="E127" s="33">
        <v>407</v>
      </c>
      <c r="F127" s="33">
        <f t="shared" si="15"/>
        <v>447.70000000000005</v>
      </c>
      <c r="G127" s="73">
        <f t="shared" ref="G127:G134" si="25">G126</f>
        <v>30540</v>
      </c>
      <c r="H127" s="62">
        <f t="shared" si="16"/>
        <v>12429780</v>
      </c>
      <c r="I127" s="62">
        <f t="shared" si="17"/>
        <v>14294247</v>
      </c>
      <c r="J127" s="74">
        <f t="shared" si="18"/>
        <v>35500</v>
      </c>
      <c r="K127" s="62">
        <f t="shared" si="19"/>
        <v>1343100.0000000002</v>
      </c>
      <c r="L127"/>
    </row>
    <row r="128" spans="1:12" s="1" customFormat="1" x14ac:dyDescent="0.25">
      <c r="A128" s="32">
        <v>127</v>
      </c>
      <c r="B128" s="32">
        <v>1505</v>
      </c>
      <c r="C128" s="32">
        <v>15</v>
      </c>
      <c r="D128" s="33" t="s">
        <v>26</v>
      </c>
      <c r="E128" s="33">
        <v>428</v>
      </c>
      <c r="F128" s="33">
        <f t="shared" si="15"/>
        <v>470.8</v>
      </c>
      <c r="G128" s="73">
        <f t="shared" si="25"/>
        <v>30540</v>
      </c>
      <c r="H128" s="62">
        <f t="shared" si="16"/>
        <v>13071120</v>
      </c>
      <c r="I128" s="62">
        <f t="shared" si="17"/>
        <v>15031788</v>
      </c>
      <c r="J128" s="74">
        <f t="shared" si="18"/>
        <v>37500</v>
      </c>
      <c r="K128" s="62">
        <f t="shared" si="19"/>
        <v>1412400</v>
      </c>
      <c r="L128"/>
    </row>
    <row r="129" spans="1:12" s="1" customFormat="1" x14ac:dyDescent="0.25">
      <c r="A129" s="32">
        <v>128</v>
      </c>
      <c r="B129" s="32">
        <v>1506</v>
      </c>
      <c r="C129" s="32">
        <v>15</v>
      </c>
      <c r="D129" s="33" t="s">
        <v>26</v>
      </c>
      <c r="E129" s="33">
        <v>428</v>
      </c>
      <c r="F129" s="33">
        <f t="shared" si="15"/>
        <v>470.8</v>
      </c>
      <c r="G129" s="73">
        <f t="shared" si="25"/>
        <v>30540</v>
      </c>
      <c r="H129" s="62">
        <f t="shared" si="16"/>
        <v>13071120</v>
      </c>
      <c r="I129" s="62">
        <f t="shared" si="17"/>
        <v>15031788</v>
      </c>
      <c r="J129" s="74">
        <f t="shared" si="18"/>
        <v>37500</v>
      </c>
      <c r="K129" s="62">
        <f t="shared" si="19"/>
        <v>1412400</v>
      </c>
      <c r="L129"/>
    </row>
    <row r="130" spans="1:12" s="1" customFormat="1" x14ac:dyDescent="0.25">
      <c r="A130" s="32">
        <v>129</v>
      </c>
      <c r="B130" s="32">
        <v>1507</v>
      </c>
      <c r="C130" s="32">
        <v>15</v>
      </c>
      <c r="D130" s="33" t="s">
        <v>26</v>
      </c>
      <c r="E130" s="33">
        <v>428</v>
      </c>
      <c r="F130" s="33">
        <f t="shared" ref="F130:F193" si="26">E130*1.1</f>
        <v>470.8</v>
      </c>
      <c r="G130" s="73">
        <f t="shared" si="25"/>
        <v>30540</v>
      </c>
      <c r="H130" s="62">
        <f t="shared" si="16"/>
        <v>13071120</v>
      </c>
      <c r="I130" s="62">
        <f t="shared" si="17"/>
        <v>15031788</v>
      </c>
      <c r="J130" s="74">
        <f t="shared" si="18"/>
        <v>37500</v>
      </c>
      <c r="K130" s="62">
        <f t="shared" si="19"/>
        <v>1412400</v>
      </c>
      <c r="L130"/>
    </row>
    <row r="131" spans="1:12" s="1" customFormat="1" x14ac:dyDescent="0.25">
      <c r="A131" s="32">
        <v>130</v>
      </c>
      <c r="B131" s="32">
        <v>1508</v>
      </c>
      <c r="C131" s="32">
        <v>15</v>
      </c>
      <c r="D131" s="33" t="s">
        <v>26</v>
      </c>
      <c r="E131" s="33">
        <v>428</v>
      </c>
      <c r="F131" s="33">
        <f t="shared" si="26"/>
        <v>470.8</v>
      </c>
      <c r="G131" s="73">
        <f t="shared" si="25"/>
        <v>30540</v>
      </c>
      <c r="H131" s="62">
        <f t="shared" ref="H131:H194" si="27">E131*G131</f>
        <v>13071120</v>
      </c>
      <c r="I131" s="62">
        <f t="shared" ref="I131:I194" si="28">ROUND(H131*1.15,0)</f>
        <v>15031788</v>
      </c>
      <c r="J131" s="74">
        <f t="shared" ref="J131:J194" si="29">MROUND((I131*0.03/12),500)</f>
        <v>37500</v>
      </c>
      <c r="K131" s="62">
        <f t="shared" ref="K131:K194" si="30">F131*3000</f>
        <v>1412400</v>
      </c>
      <c r="L131"/>
    </row>
    <row r="132" spans="1:12" s="1" customFormat="1" x14ac:dyDescent="0.25">
      <c r="A132" s="32">
        <v>131</v>
      </c>
      <c r="B132" s="32">
        <v>1509</v>
      </c>
      <c r="C132" s="32">
        <v>15</v>
      </c>
      <c r="D132" s="33" t="s">
        <v>26</v>
      </c>
      <c r="E132" s="33">
        <v>428</v>
      </c>
      <c r="F132" s="33">
        <f t="shared" si="26"/>
        <v>470.8</v>
      </c>
      <c r="G132" s="73">
        <f t="shared" si="25"/>
        <v>30540</v>
      </c>
      <c r="H132" s="62">
        <f t="shared" si="27"/>
        <v>13071120</v>
      </c>
      <c r="I132" s="62">
        <f t="shared" si="28"/>
        <v>15031788</v>
      </c>
      <c r="J132" s="74">
        <f t="shared" si="29"/>
        <v>37500</v>
      </c>
      <c r="K132" s="62">
        <f t="shared" si="30"/>
        <v>1412400</v>
      </c>
      <c r="L132"/>
    </row>
    <row r="133" spans="1:12" s="1" customFormat="1" x14ac:dyDescent="0.25">
      <c r="A133" s="32">
        <v>132</v>
      </c>
      <c r="B133" s="32">
        <v>1510</v>
      </c>
      <c r="C133" s="32">
        <v>15</v>
      </c>
      <c r="D133" s="33" t="s">
        <v>26</v>
      </c>
      <c r="E133" s="33">
        <v>428</v>
      </c>
      <c r="F133" s="33">
        <f t="shared" si="26"/>
        <v>470.8</v>
      </c>
      <c r="G133" s="73">
        <f t="shared" si="25"/>
        <v>30540</v>
      </c>
      <c r="H133" s="62">
        <f t="shared" si="27"/>
        <v>13071120</v>
      </c>
      <c r="I133" s="62">
        <f t="shared" si="28"/>
        <v>15031788</v>
      </c>
      <c r="J133" s="74">
        <f t="shared" si="29"/>
        <v>37500</v>
      </c>
      <c r="K133" s="62">
        <f t="shared" si="30"/>
        <v>1412400</v>
      </c>
      <c r="L133"/>
    </row>
    <row r="134" spans="1:12" s="1" customFormat="1" x14ac:dyDescent="0.25">
      <c r="A134" s="32">
        <v>133</v>
      </c>
      <c r="B134" s="32">
        <v>1511</v>
      </c>
      <c r="C134" s="32">
        <v>15</v>
      </c>
      <c r="D134" s="33" t="s">
        <v>26</v>
      </c>
      <c r="E134" s="33">
        <v>428</v>
      </c>
      <c r="F134" s="33">
        <f t="shared" si="26"/>
        <v>470.8</v>
      </c>
      <c r="G134" s="73">
        <f t="shared" si="25"/>
        <v>30540</v>
      </c>
      <c r="H134" s="62">
        <f t="shared" si="27"/>
        <v>13071120</v>
      </c>
      <c r="I134" s="62">
        <f t="shared" si="28"/>
        <v>15031788</v>
      </c>
      <c r="J134" s="74">
        <f t="shared" si="29"/>
        <v>37500</v>
      </c>
      <c r="K134" s="62">
        <f t="shared" si="30"/>
        <v>1412400</v>
      </c>
      <c r="L134"/>
    </row>
    <row r="135" spans="1:12" s="1" customFormat="1" x14ac:dyDescent="0.25">
      <c r="A135" s="32">
        <v>134</v>
      </c>
      <c r="B135" s="32">
        <v>1601</v>
      </c>
      <c r="C135" s="32">
        <v>16</v>
      </c>
      <c r="D135" s="33" t="s">
        <v>25</v>
      </c>
      <c r="E135" s="33">
        <v>661</v>
      </c>
      <c r="F135" s="33">
        <f t="shared" si="26"/>
        <v>727.1</v>
      </c>
      <c r="G135" s="73">
        <f>G134+80</f>
        <v>30620</v>
      </c>
      <c r="H135" s="62">
        <f t="shared" si="27"/>
        <v>20239820</v>
      </c>
      <c r="I135" s="62">
        <f t="shared" si="28"/>
        <v>23275793</v>
      </c>
      <c r="J135" s="74">
        <f t="shared" si="29"/>
        <v>58000</v>
      </c>
      <c r="K135" s="62">
        <f t="shared" si="30"/>
        <v>2181300</v>
      </c>
      <c r="L135"/>
    </row>
    <row r="136" spans="1:12" s="1" customFormat="1" x14ac:dyDescent="0.25">
      <c r="A136" s="32">
        <v>135</v>
      </c>
      <c r="B136" s="32">
        <v>1602</v>
      </c>
      <c r="C136" s="32">
        <v>16</v>
      </c>
      <c r="D136" s="33" t="s">
        <v>25</v>
      </c>
      <c r="E136" s="33">
        <v>661</v>
      </c>
      <c r="F136" s="33">
        <f t="shared" si="26"/>
        <v>727.1</v>
      </c>
      <c r="G136" s="73">
        <f t="shared" ref="G136:G145" si="31">G135</f>
        <v>30620</v>
      </c>
      <c r="H136" s="62">
        <f t="shared" si="27"/>
        <v>20239820</v>
      </c>
      <c r="I136" s="62">
        <f t="shared" si="28"/>
        <v>23275793</v>
      </c>
      <c r="J136" s="74">
        <f t="shared" si="29"/>
        <v>58000</v>
      </c>
      <c r="K136" s="62">
        <f t="shared" si="30"/>
        <v>2181300</v>
      </c>
      <c r="L136"/>
    </row>
    <row r="137" spans="1:12" s="1" customFormat="1" x14ac:dyDescent="0.25">
      <c r="A137" s="32">
        <v>136</v>
      </c>
      <c r="B137" s="32">
        <v>1603</v>
      </c>
      <c r="C137" s="32">
        <v>16</v>
      </c>
      <c r="D137" s="33" t="s">
        <v>26</v>
      </c>
      <c r="E137" s="33">
        <v>407</v>
      </c>
      <c r="F137" s="33">
        <f t="shared" si="26"/>
        <v>447.70000000000005</v>
      </c>
      <c r="G137" s="73">
        <f t="shared" si="31"/>
        <v>30620</v>
      </c>
      <c r="H137" s="62">
        <f t="shared" si="27"/>
        <v>12462340</v>
      </c>
      <c r="I137" s="62">
        <f t="shared" si="28"/>
        <v>14331691</v>
      </c>
      <c r="J137" s="74">
        <f t="shared" si="29"/>
        <v>36000</v>
      </c>
      <c r="K137" s="62">
        <f t="shared" si="30"/>
        <v>1343100.0000000002</v>
      </c>
      <c r="L137"/>
    </row>
    <row r="138" spans="1:12" s="1" customFormat="1" x14ac:dyDescent="0.25">
      <c r="A138" s="32">
        <v>137</v>
      </c>
      <c r="B138" s="32">
        <v>1604</v>
      </c>
      <c r="C138" s="32">
        <v>16</v>
      </c>
      <c r="D138" s="33" t="s">
        <v>26</v>
      </c>
      <c r="E138" s="33">
        <v>407</v>
      </c>
      <c r="F138" s="33">
        <f t="shared" si="26"/>
        <v>447.70000000000005</v>
      </c>
      <c r="G138" s="73">
        <f t="shared" si="31"/>
        <v>30620</v>
      </c>
      <c r="H138" s="62">
        <f t="shared" si="27"/>
        <v>12462340</v>
      </c>
      <c r="I138" s="62">
        <f t="shared" si="28"/>
        <v>14331691</v>
      </c>
      <c r="J138" s="74">
        <f t="shared" si="29"/>
        <v>36000</v>
      </c>
      <c r="K138" s="62">
        <f t="shared" si="30"/>
        <v>1343100.0000000002</v>
      </c>
      <c r="L138"/>
    </row>
    <row r="139" spans="1:12" s="1" customFormat="1" x14ac:dyDescent="0.25">
      <c r="A139" s="32">
        <v>138</v>
      </c>
      <c r="B139" s="32">
        <v>1605</v>
      </c>
      <c r="C139" s="32">
        <v>16</v>
      </c>
      <c r="D139" s="33" t="s">
        <v>26</v>
      </c>
      <c r="E139" s="33">
        <v>428</v>
      </c>
      <c r="F139" s="33">
        <f t="shared" si="26"/>
        <v>470.8</v>
      </c>
      <c r="G139" s="73">
        <f t="shared" si="31"/>
        <v>30620</v>
      </c>
      <c r="H139" s="62">
        <f t="shared" si="27"/>
        <v>13105360</v>
      </c>
      <c r="I139" s="62">
        <f t="shared" si="28"/>
        <v>15071164</v>
      </c>
      <c r="J139" s="74">
        <f t="shared" si="29"/>
        <v>37500</v>
      </c>
      <c r="K139" s="62">
        <f t="shared" si="30"/>
        <v>1412400</v>
      </c>
      <c r="L139"/>
    </row>
    <row r="140" spans="1:12" s="1" customFormat="1" x14ac:dyDescent="0.25">
      <c r="A140" s="32">
        <v>139</v>
      </c>
      <c r="B140" s="32">
        <v>1606</v>
      </c>
      <c r="C140" s="32">
        <v>16</v>
      </c>
      <c r="D140" s="33" t="s">
        <v>26</v>
      </c>
      <c r="E140" s="33">
        <v>428</v>
      </c>
      <c r="F140" s="33">
        <f t="shared" si="26"/>
        <v>470.8</v>
      </c>
      <c r="G140" s="73">
        <f t="shared" si="31"/>
        <v>30620</v>
      </c>
      <c r="H140" s="62">
        <f t="shared" si="27"/>
        <v>13105360</v>
      </c>
      <c r="I140" s="62">
        <f t="shared" si="28"/>
        <v>15071164</v>
      </c>
      <c r="J140" s="74">
        <f t="shared" si="29"/>
        <v>37500</v>
      </c>
      <c r="K140" s="62">
        <f t="shared" si="30"/>
        <v>1412400</v>
      </c>
      <c r="L140"/>
    </row>
    <row r="141" spans="1:12" s="1" customFormat="1" x14ac:dyDescent="0.25">
      <c r="A141" s="32">
        <v>140</v>
      </c>
      <c r="B141" s="32">
        <v>1607</v>
      </c>
      <c r="C141" s="32">
        <v>16</v>
      </c>
      <c r="D141" s="33" t="s">
        <v>26</v>
      </c>
      <c r="E141" s="33">
        <v>428</v>
      </c>
      <c r="F141" s="33">
        <f t="shared" si="26"/>
        <v>470.8</v>
      </c>
      <c r="G141" s="73">
        <f t="shared" si="31"/>
        <v>30620</v>
      </c>
      <c r="H141" s="62">
        <f t="shared" si="27"/>
        <v>13105360</v>
      </c>
      <c r="I141" s="62">
        <f t="shared" si="28"/>
        <v>15071164</v>
      </c>
      <c r="J141" s="74">
        <f t="shared" si="29"/>
        <v>37500</v>
      </c>
      <c r="K141" s="62">
        <f t="shared" si="30"/>
        <v>1412400</v>
      </c>
      <c r="L141"/>
    </row>
    <row r="142" spans="1:12" s="1" customFormat="1" x14ac:dyDescent="0.25">
      <c r="A142" s="32">
        <v>141</v>
      </c>
      <c r="B142" s="32">
        <v>1608</v>
      </c>
      <c r="C142" s="32">
        <v>16</v>
      </c>
      <c r="D142" s="33" t="s">
        <v>26</v>
      </c>
      <c r="E142" s="33">
        <v>428</v>
      </c>
      <c r="F142" s="33">
        <f t="shared" si="26"/>
        <v>470.8</v>
      </c>
      <c r="G142" s="73">
        <f t="shared" si="31"/>
        <v>30620</v>
      </c>
      <c r="H142" s="62">
        <f t="shared" si="27"/>
        <v>13105360</v>
      </c>
      <c r="I142" s="62">
        <f t="shared" si="28"/>
        <v>15071164</v>
      </c>
      <c r="J142" s="74">
        <f t="shared" si="29"/>
        <v>37500</v>
      </c>
      <c r="K142" s="62">
        <f t="shared" si="30"/>
        <v>1412400</v>
      </c>
      <c r="L142"/>
    </row>
    <row r="143" spans="1:12" s="1" customFormat="1" x14ac:dyDescent="0.25">
      <c r="A143" s="32">
        <v>142</v>
      </c>
      <c r="B143" s="32">
        <v>1609</v>
      </c>
      <c r="C143" s="32">
        <v>16</v>
      </c>
      <c r="D143" s="33" t="s">
        <v>26</v>
      </c>
      <c r="E143" s="33">
        <v>428</v>
      </c>
      <c r="F143" s="33">
        <f t="shared" si="26"/>
        <v>470.8</v>
      </c>
      <c r="G143" s="73">
        <f t="shared" si="31"/>
        <v>30620</v>
      </c>
      <c r="H143" s="62">
        <f t="shared" si="27"/>
        <v>13105360</v>
      </c>
      <c r="I143" s="62">
        <f t="shared" si="28"/>
        <v>15071164</v>
      </c>
      <c r="J143" s="74">
        <f t="shared" si="29"/>
        <v>37500</v>
      </c>
      <c r="K143" s="62">
        <f t="shared" si="30"/>
        <v>1412400</v>
      </c>
      <c r="L143"/>
    </row>
    <row r="144" spans="1:12" s="1" customFormat="1" x14ac:dyDescent="0.25">
      <c r="A144" s="32">
        <v>143</v>
      </c>
      <c r="B144" s="32">
        <v>1610</v>
      </c>
      <c r="C144" s="32">
        <v>16</v>
      </c>
      <c r="D144" s="33" t="s">
        <v>26</v>
      </c>
      <c r="E144" s="33">
        <v>428</v>
      </c>
      <c r="F144" s="33">
        <f t="shared" si="26"/>
        <v>470.8</v>
      </c>
      <c r="G144" s="73">
        <f t="shared" si="31"/>
        <v>30620</v>
      </c>
      <c r="H144" s="62">
        <f t="shared" si="27"/>
        <v>13105360</v>
      </c>
      <c r="I144" s="62">
        <f t="shared" si="28"/>
        <v>15071164</v>
      </c>
      <c r="J144" s="74">
        <f t="shared" si="29"/>
        <v>37500</v>
      </c>
      <c r="K144" s="62">
        <f t="shared" si="30"/>
        <v>1412400</v>
      </c>
      <c r="L144"/>
    </row>
    <row r="145" spans="1:12" s="1" customFormat="1" x14ac:dyDescent="0.25">
      <c r="A145" s="32">
        <v>144</v>
      </c>
      <c r="B145" s="32">
        <v>1611</v>
      </c>
      <c r="C145" s="32">
        <v>16</v>
      </c>
      <c r="D145" s="33" t="s">
        <v>26</v>
      </c>
      <c r="E145" s="33">
        <v>428</v>
      </c>
      <c r="F145" s="33">
        <f t="shared" si="26"/>
        <v>470.8</v>
      </c>
      <c r="G145" s="73">
        <f t="shared" si="31"/>
        <v>30620</v>
      </c>
      <c r="H145" s="62">
        <f t="shared" si="27"/>
        <v>13105360</v>
      </c>
      <c r="I145" s="62">
        <f t="shared" si="28"/>
        <v>15071164</v>
      </c>
      <c r="J145" s="74">
        <f t="shared" si="29"/>
        <v>37500</v>
      </c>
      <c r="K145" s="62">
        <f t="shared" si="30"/>
        <v>1412400</v>
      </c>
      <c r="L145"/>
    </row>
    <row r="146" spans="1:12" s="1" customFormat="1" x14ac:dyDescent="0.25">
      <c r="A146" s="32">
        <v>145</v>
      </c>
      <c r="B146" s="32">
        <v>1701</v>
      </c>
      <c r="C146" s="32">
        <v>17</v>
      </c>
      <c r="D146" s="33" t="s">
        <v>25</v>
      </c>
      <c r="E146" s="33">
        <v>661</v>
      </c>
      <c r="F146" s="33">
        <f t="shared" si="26"/>
        <v>727.1</v>
      </c>
      <c r="G146" s="73">
        <f>G145+80</f>
        <v>30700</v>
      </c>
      <c r="H146" s="62">
        <f t="shared" si="27"/>
        <v>20292700</v>
      </c>
      <c r="I146" s="62">
        <f t="shared" si="28"/>
        <v>23336605</v>
      </c>
      <c r="J146" s="74">
        <f t="shared" si="29"/>
        <v>58500</v>
      </c>
      <c r="K146" s="62">
        <f t="shared" si="30"/>
        <v>2181300</v>
      </c>
      <c r="L146"/>
    </row>
    <row r="147" spans="1:12" s="1" customFormat="1" x14ac:dyDescent="0.25">
      <c r="A147" s="32">
        <v>146</v>
      </c>
      <c r="B147" s="32">
        <v>1702</v>
      </c>
      <c r="C147" s="32">
        <v>17</v>
      </c>
      <c r="D147" s="33" t="s">
        <v>25</v>
      </c>
      <c r="E147" s="33">
        <v>661</v>
      </c>
      <c r="F147" s="33">
        <f t="shared" si="26"/>
        <v>727.1</v>
      </c>
      <c r="G147" s="73">
        <f t="shared" ref="G147:G156" si="32">G146</f>
        <v>30700</v>
      </c>
      <c r="H147" s="62">
        <f t="shared" si="27"/>
        <v>20292700</v>
      </c>
      <c r="I147" s="62">
        <f t="shared" si="28"/>
        <v>23336605</v>
      </c>
      <c r="J147" s="74">
        <f t="shared" si="29"/>
        <v>58500</v>
      </c>
      <c r="K147" s="62">
        <f t="shared" si="30"/>
        <v>2181300</v>
      </c>
      <c r="L147"/>
    </row>
    <row r="148" spans="1:12" s="1" customFormat="1" x14ac:dyDescent="0.25">
      <c r="A148" s="32">
        <v>147</v>
      </c>
      <c r="B148" s="32">
        <v>1703</v>
      </c>
      <c r="C148" s="32">
        <v>17</v>
      </c>
      <c r="D148" s="33" t="s">
        <v>26</v>
      </c>
      <c r="E148" s="33">
        <v>407</v>
      </c>
      <c r="F148" s="33">
        <f t="shared" si="26"/>
        <v>447.70000000000005</v>
      </c>
      <c r="G148" s="73">
        <f t="shared" si="32"/>
        <v>30700</v>
      </c>
      <c r="H148" s="62">
        <f t="shared" si="27"/>
        <v>12494900</v>
      </c>
      <c r="I148" s="62">
        <f t="shared" si="28"/>
        <v>14369135</v>
      </c>
      <c r="J148" s="74">
        <f t="shared" si="29"/>
        <v>36000</v>
      </c>
      <c r="K148" s="62">
        <f t="shared" si="30"/>
        <v>1343100.0000000002</v>
      </c>
      <c r="L148"/>
    </row>
    <row r="149" spans="1:12" s="1" customFormat="1" x14ac:dyDescent="0.25">
      <c r="A149" s="32">
        <v>148</v>
      </c>
      <c r="B149" s="32">
        <v>1704</v>
      </c>
      <c r="C149" s="32">
        <v>17</v>
      </c>
      <c r="D149" s="33" t="s">
        <v>26</v>
      </c>
      <c r="E149" s="33">
        <v>407</v>
      </c>
      <c r="F149" s="33">
        <f t="shared" si="26"/>
        <v>447.70000000000005</v>
      </c>
      <c r="G149" s="73">
        <f t="shared" si="32"/>
        <v>30700</v>
      </c>
      <c r="H149" s="62">
        <f t="shared" si="27"/>
        <v>12494900</v>
      </c>
      <c r="I149" s="62">
        <f t="shared" si="28"/>
        <v>14369135</v>
      </c>
      <c r="J149" s="74">
        <f t="shared" si="29"/>
        <v>36000</v>
      </c>
      <c r="K149" s="62">
        <f t="shared" si="30"/>
        <v>1343100.0000000002</v>
      </c>
      <c r="L149"/>
    </row>
    <row r="150" spans="1:12" s="1" customFormat="1" x14ac:dyDescent="0.25">
      <c r="A150" s="32">
        <v>149</v>
      </c>
      <c r="B150" s="32">
        <v>1705</v>
      </c>
      <c r="C150" s="32">
        <v>17</v>
      </c>
      <c r="D150" s="33" t="s">
        <v>26</v>
      </c>
      <c r="E150" s="33">
        <v>428</v>
      </c>
      <c r="F150" s="33">
        <f t="shared" si="26"/>
        <v>470.8</v>
      </c>
      <c r="G150" s="73">
        <f t="shared" si="32"/>
        <v>30700</v>
      </c>
      <c r="H150" s="62">
        <f t="shared" si="27"/>
        <v>13139600</v>
      </c>
      <c r="I150" s="62">
        <f t="shared" si="28"/>
        <v>15110540</v>
      </c>
      <c r="J150" s="74">
        <f t="shared" si="29"/>
        <v>38000</v>
      </c>
      <c r="K150" s="62">
        <f t="shared" si="30"/>
        <v>1412400</v>
      </c>
      <c r="L150"/>
    </row>
    <row r="151" spans="1:12" s="1" customFormat="1" x14ac:dyDescent="0.25">
      <c r="A151" s="32">
        <v>150</v>
      </c>
      <c r="B151" s="32">
        <v>1706</v>
      </c>
      <c r="C151" s="32">
        <v>17</v>
      </c>
      <c r="D151" s="33" t="s">
        <v>26</v>
      </c>
      <c r="E151" s="33">
        <v>428</v>
      </c>
      <c r="F151" s="33">
        <f t="shared" si="26"/>
        <v>470.8</v>
      </c>
      <c r="G151" s="73">
        <f t="shared" si="32"/>
        <v>30700</v>
      </c>
      <c r="H151" s="62">
        <f t="shared" si="27"/>
        <v>13139600</v>
      </c>
      <c r="I151" s="62">
        <f t="shared" si="28"/>
        <v>15110540</v>
      </c>
      <c r="J151" s="74">
        <f t="shared" si="29"/>
        <v>38000</v>
      </c>
      <c r="K151" s="62">
        <f t="shared" si="30"/>
        <v>1412400</v>
      </c>
      <c r="L151"/>
    </row>
    <row r="152" spans="1:12" s="1" customFormat="1" x14ac:dyDescent="0.25">
      <c r="A152" s="32">
        <v>151</v>
      </c>
      <c r="B152" s="32">
        <v>1707</v>
      </c>
      <c r="C152" s="32">
        <v>17</v>
      </c>
      <c r="D152" s="33" t="s">
        <v>26</v>
      </c>
      <c r="E152" s="33">
        <v>428</v>
      </c>
      <c r="F152" s="33">
        <f t="shared" si="26"/>
        <v>470.8</v>
      </c>
      <c r="G152" s="73">
        <f t="shared" si="32"/>
        <v>30700</v>
      </c>
      <c r="H152" s="62">
        <f t="shared" si="27"/>
        <v>13139600</v>
      </c>
      <c r="I152" s="62">
        <f t="shared" si="28"/>
        <v>15110540</v>
      </c>
      <c r="J152" s="74">
        <f t="shared" si="29"/>
        <v>38000</v>
      </c>
      <c r="K152" s="62">
        <f t="shared" si="30"/>
        <v>1412400</v>
      </c>
      <c r="L152"/>
    </row>
    <row r="153" spans="1:12" s="1" customFormat="1" x14ac:dyDescent="0.25">
      <c r="A153" s="32">
        <v>152</v>
      </c>
      <c r="B153" s="32">
        <v>1708</v>
      </c>
      <c r="C153" s="32">
        <v>17</v>
      </c>
      <c r="D153" s="33" t="s">
        <v>26</v>
      </c>
      <c r="E153" s="33">
        <v>428</v>
      </c>
      <c r="F153" s="33">
        <f t="shared" si="26"/>
        <v>470.8</v>
      </c>
      <c r="G153" s="73">
        <f t="shared" si="32"/>
        <v>30700</v>
      </c>
      <c r="H153" s="62">
        <f t="shared" si="27"/>
        <v>13139600</v>
      </c>
      <c r="I153" s="62">
        <f t="shared" si="28"/>
        <v>15110540</v>
      </c>
      <c r="J153" s="74">
        <f t="shared" si="29"/>
        <v>38000</v>
      </c>
      <c r="K153" s="62">
        <f t="shared" si="30"/>
        <v>1412400</v>
      </c>
      <c r="L153"/>
    </row>
    <row r="154" spans="1:12" s="1" customFormat="1" x14ac:dyDescent="0.25">
      <c r="A154" s="32">
        <v>153</v>
      </c>
      <c r="B154" s="32">
        <v>1709</v>
      </c>
      <c r="C154" s="32">
        <v>17</v>
      </c>
      <c r="D154" s="33" t="s">
        <v>26</v>
      </c>
      <c r="E154" s="33">
        <v>428</v>
      </c>
      <c r="F154" s="33">
        <f t="shared" si="26"/>
        <v>470.8</v>
      </c>
      <c r="G154" s="73">
        <f t="shared" si="32"/>
        <v>30700</v>
      </c>
      <c r="H154" s="62">
        <f t="shared" si="27"/>
        <v>13139600</v>
      </c>
      <c r="I154" s="62">
        <f t="shared" si="28"/>
        <v>15110540</v>
      </c>
      <c r="J154" s="74">
        <f t="shared" si="29"/>
        <v>38000</v>
      </c>
      <c r="K154" s="62">
        <f t="shared" si="30"/>
        <v>1412400</v>
      </c>
      <c r="L154"/>
    </row>
    <row r="155" spans="1:12" s="1" customFormat="1" x14ac:dyDescent="0.25">
      <c r="A155" s="32">
        <v>154</v>
      </c>
      <c r="B155" s="32">
        <v>1710</v>
      </c>
      <c r="C155" s="32">
        <v>17</v>
      </c>
      <c r="D155" s="33" t="s">
        <v>26</v>
      </c>
      <c r="E155" s="33">
        <v>428</v>
      </c>
      <c r="F155" s="33">
        <f t="shared" si="26"/>
        <v>470.8</v>
      </c>
      <c r="G155" s="73">
        <f t="shared" si="32"/>
        <v>30700</v>
      </c>
      <c r="H155" s="62">
        <f t="shared" si="27"/>
        <v>13139600</v>
      </c>
      <c r="I155" s="62">
        <f t="shared" si="28"/>
        <v>15110540</v>
      </c>
      <c r="J155" s="74">
        <f t="shared" si="29"/>
        <v>38000</v>
      </c>
      <c r="K155" s="62">
        <f t="shared" si="30"/>
        <v>1412400</v>
      </c>
      <c r="L155"/>
    </row>
    <row r="156" spans="1:12" s="1" customFormat="1" x14ac:dyDescent="0.25">
      <c r="A156" s="32">
        <v>155</v>
      </c>
      <c r="B156" s="32">
        <v>1711</v>
      </c>
      <c r="C156" s="32">
        <v>17</v>
      </c>
      <c r="D156" s="33" t="s">
        <v>26</v>
      </c>
      <c r="E156" s="33">
        <v>428</v>
      </c>
      <c r="F156" s="33">
        <f t="shared" si="26"/>
        <v>470.8</v>
      </c>
      <c r="G156" s="73">
        <f t="shared" si="32"/>
        <v>30700</v>
      </c>
      <c r="H156" s="62">
        <f t="shared" si="27"/>
        <v>13139600</v>
      </c>
      <c r="I156" s="62">
        <f t="shared" si="28"/>
        <v>15110540</v>
      </c>
      <c r="J156" s="74">
        <f t="shared" si="29"/>
        <v>38000</v>
      </c>
      <c r="K156" s="62">
        <f t="shared" si="30"/>
        <v>1412400</v>
      </c>
    </row>
    <row r="157" spans="1:12" s="1" customFormat="1" x14ac:dyDescent="0.25">
      <c r="A157" s="32">
        <v>156</v>
      </c>
      <c r="B157" s="32">
        <v>1801</v>
      </c>
      <c r="C157" s="32">
        <v>18</v>
      </c>
      <c r="D157" s="33" t="s">
        <v>25</v>
      </c>
      <c r="E157" s="33">
        <v>661</v>
      </c>
      <c r="F157" s="33">
        <f t="shared" si="26"/>
        <v>727.1</v>
      </c>
      <c r="G157" s="73">
        <f>G156+80</f>
        <v>30780</v>
      </c>
      <c r="H157" s="62">
        <f t="shared" si="27"/>
        <v>20345580</v>
      </c>
      <c r="I157" s="62">
        <f t="shared" si="28"/>
        <v>23397417</v>
      </c>
      <c r="J157" s="74">
        <f t="shared" si="29"/>
        <v>58500</v>
      </c>
      <c r="K157" s="62">
        <f t="shared" si="30"/>
        <v>2181300</v>
      </c>
    </row>
    <row r="158" spans="1:12" s="1" customFormat="1" x14ac:dyDescent="0.25">
      <c r="A158" s="32">
        <v>157</v>
      </c>
      <c r="B158" s="32">
        <v>1802</v>
      </c>
      <c r="C158" s="32">
        <v>18</v>
      </c>
      <c r="D158" s="33" t="s">
        <v>25</v>
      </c>
      <c r="E158" s="33">
        <v>661</v>
      </c>
      <c r="F158" s="33">
        <f t="shared" si="26"/>
        <v>727.1</v>
      </c>
      <c r="G158" s="73">
        <f t="shared" ref="G158:G167" si="33">G157</f>
        <v>30780</v>
      </c>
      <c r="H158" s="62">
        <f t="shared" si="27"/>
        <v>20345580</v>
      </c>
      <c r="I158" s="62">
        <f t="shared" si="28"/>
        <v>23397417</v>
      </c>
      <c r="J158" s="74">
        <f t="shared" si="29"/>
        <v>58500</v>
      </c>
      <c r="K158" s="62">
        <f t="shared" si="30"/>
        <v>2181300</v>
      </c>
      <c r="L158"/>
    </row>
    <row r="159" spans="1:12" s="1" customFormat="1" x14ac:dyDescent="0.25">
      <c r="A159" s="32">
        <v>158</v>
      </c>
      <c r="B159" s="32">
        <v>1803</v>
      </c>
      <c r="C159" s="32">
        <v>18</v>
      </c>
      <c r="D159" s="33" t="s">
        <v>26</v>
      </c>
      <c r="E159" s="33">
        <v>407</v>
      </c>
      <c r="F159" s="33">
        <f t="shared" si="26"/>
        <v>447.70000000000005</v>
      </c>
      <c r="G159" s="73">
        <f t="shared" si="33"/>
        <v>30780</v>
      </c>
      <c r="H159" s="62">
        <f t="shared" si="27"/>
        <v>12527460</v>
      </c>
      <c r="I159" s="62">
        <f t="shared" si="28"/>
        <v>14406579</v>
      </c>
      <c r="J159" s="74">
        <f t="shared" si="29"/>
        <v>36000</v>
      </c>
      <c r="K159" s="62">
        <f t="shared" si="30"/>
        <v>1343100.0000000002</v>
      </c>
      <c r="L159"/>
    </row>
    <row r="160" spans="1:12" s="1" customFormat="1" x14ac:dyDescent="0.25">
      <c r="A160" s="32">
        <v>159</v>
      </c>
      <c r="B160" s="32">
        <v>1804</v>
      </c>
      <c r="C160" s="32">
        <v>18</v>
      </c>
      <c r="D160" s="33" t="s">
        <v>26</v>
      </c>
      <c r="E160" s="33">
        <v>407</v>
      </c>
      <c r="F160" s="33">
        <f t="shared" si="26"/>
        <v>447.70000000000005</v>
      </c>
      <c r="G160" s="73">
        <f t="shared" si="33"/>
        <v>30780</v>
      </c>
      <c r="H160" s="62">
        <f t="shared" si="27"/>
        <v>12527460</v>
      </c>
      <c r="I160" s="62">
        <f t="shared" si="28"/>
        <v>14406579</v>
      </c>
      <c r="J160" s="74">
        <f t="shared" si="29"/>
        <v>36000</v>
      </c>
      <c r="K160" s="62">
        <f t="shared" si="30"/>
        <v>1343100.0000000002</v>
      </c>
      <c r="L160"/>
    </row>
    <row r="161" spans="1:12" s="1" customFormat="1" x14ac:dyDescent="0.25">
      <c r="A161" s="32">
        <v>160</v>
      </c>
      <c r="B161" s="32">
        <v>1805</v>
      </c>
      <c r="C161" s="32">
        <v>18</v>
      </c>
      <c r="D161" s="33" t="s">
        <v>26</v>
      </c>
      <c r="E161" s="33">
        <v>428</v>
      </c>
      <c r="F161" s="33">
        <f t="shared" si="26"/>
        <v>470.8</v>
      </c>
      <c r="G161" s="73">
        <f t="shared" si="33"/>
        <v>30780</v>
      </c>
      <c r="H161" s="62">
        <f t="shared" si="27"/>
        <v>13173840</v>
      </c>
      <c r="I161" s="62">
        <f t="shared" si="28"/>
        <v>15149916</v>
      </c>
      <c r="J161" s="74">
        <f t="shared" si="29"/>
        <v>38000</v>
      </c>
      <c r="K161" s="62">
        <f t="shared" si="30"/>
        <v>1412400</v>
      </c>
      <c r="L161"/>
    </row>
    <row r="162" spans="1:12" s="1" customFormat="1" x14ac:dyDescent="0.25">
      <c r="A162" s="32">
        <v>161</v>
      </c>
      <c r="B162" s="32">
        <v>1806</v>
      </c>
      <c r="C162" s="32">
        <v>18</v>
      </c>
      <c r="D162" s="33" t="s">
        <v>26</v>
      </c>
      <c r="E162" s="33">
        <v>428</v>
      </c>
      <c r="F162" s="33">
        <f t="shared" si="26"/>
        <v>470.8</v>
      </c>
      <c r="G162" s="73">
        <f t="shared" si="33"/>
        <v>30780</v>
      </c>
      <c r="H162" s="62">
        <f t="shared" si="27"/>
        <v>13173840</v>
      </c>
      <c r="I162" s="62">
        <f t="shared" si="28"/>
        <v>15149916</v>
      </c>
      <c r="J162" s="74">
        <f t="shared" si="29"/>
        <v>38000</v>
      </c>
      <c r="K162" s="62">
        <f t="shared" si="30"/>
        <v>1412400</v>
      </c>
      <c r="L162"/>
    </row>
    <row r="163" spans="1:12" s="1" customFormat="1" x14ac:dyDescent="0.25">
      <c r="A163" s="32">
        <v>162</v>
      </c>
      <c r="B163" s="32">
        <v>1807</v>
      </c>
      <c r="C163" s="32">
        <v>18</v>
      </c>
      <c r="D163" s="33" t="s">
        <v>26</v>
      </c>
      <c r="E163" s="33">
        <v>428</v>
      </c>
      <c r="F163" s="33">
        <f t="shared" si="26"/>
        <v>470.8</v>
      </c>
      <c r="G163" s="73">
        <f t="shared" si="33"/>
        <v>30780</v>
      </c>
      <c r="H163" s="62">
        <f t="shared" si="27"/>
        <v>13173840</v>
      </c>
      <c r="I163" s="62">
        <f t="shared" si="28"/>
        <v>15149916</v>
      </c>
      <c r="J163" s="74">
        <f t="shared" si="29"/>
        <v>38000</v>
      </c>
      <c r="K163" s="62">
        <f t="shared" si="30"/>
        <v>1412400</v>
      </c>
      <c r="L163"/>
    </row>
    <row r="164" spans="1:12" s="1" customFormat="1" x14ac:dyDescent="0.25">
      <c r="A164" s="32">
        <v>163</v>
      </c>
      <c r="B164" s="32">
        <v>1808</v>
      </c>
      <c r="C164" s="32">
        <v>18</v>
      </c>
      <c r="D164" s="33" t="s">
        <v>26</v>
      </c>
      <c r="E164" s="33">
        <v>428</v>
      </c>
      <c r="F164" s="33">
        <f t="shared" si="26"/>
        <v>470.8</v>
      </c>
      <c r="G164" s="73">
        <f t="shared" si="33"/>
        <v>30780</v>
      </c>
      <c r="H164" s="62">
        <f t="shared" si="27"/>
        <v>13173840</v>
      </c>
      <c r="I164" s="62">
        <f t="shared" si="28"/>
        <v>15149916</v>
      </c>
      <c r="J164" s="74">
        <f t="shared" si="29"/>
        <v>38000</v>
      </c>
      <c r="K164" s="62">
        <f t="shared" si="30"/>
        <v>1412400</v>
      </c>
      <c r="L164"/>
    </row>
    <row r="165" spans="1:12" s="1" customFormat="1" x14ac:dyDescent="0.25">
      <c r="A165" s="32">
        <v>164</v>
      </c>
      <c r="B165" s="32">
        <v>1809</v>
      </c>
      <c r="C165" s="32">
        <v>18</v>
      </c>
      <c r="D165" s="33" t="s">
        <v>26</v>
      </c>
      <c r="E165" s="33">
        <v>428</v>
      </c>
      <c r="F165" s="33">
        <f t="shared" si="26"/>
        <v>470.8</v>
      </c>
      <c r="G165" s="73">
        <f t="shared" si="33"/>
        <v>30780</v>
      </c>
      <c r="H165" s="62">
        <f t="shared" si="27"/>
        <v>13173840</v>
      </c>
      <c r="I165" s="62">
        <f t="shared" si="28"/>
        <v>15149916</v>
      </c>
      <c r="J165" s="74">
        <f t="shared" si="29"/>
        <v>38000</v>
      </c>
      <c r="K165" s="62">
        <f t="shared" si="30"/>
        <v>1412400</v>
      </c>
      <c r="L165"/>
    </row>
    <row r="166" spans="1:12" s="1" customFormat="1" x14ac:dyDescent="0.25">
      <c r="A166" s="32">
        <v>165</v>
      </c>
      <c r="B166" s="32">
        <v>1810</v>
      </c>
      <c r="C166" s="32">
        <v>18</v>
      </c>
      <c r="D166" s="33" t="s">
        <v>26</v>
      </c>
      <c r="E166" s="33">
        <v>428</v>
      </c>
      <c r="F166" s="33">
        <f t="shared" si="26"/>
        <v>470.8</v>
      </c>
      <c r="G166" s="73">
        <f t="shared" si="33"/>
        <v>30780</v>
      </c>
      <c r="H166" s="62">
        <f t="shared" si="27"/>
        <v>13173840</v>
      </c>
      <c r="I166" s="62">
        <f t="shared" si="28"/>
        <v>15149916</v>
      </c>
      <c r="J166" s="74">
        <f t="shared" si="29"/>
        <v>38000</v>
      </c>
      <c r="K166" s="62">
        <f t="shared" si="30"/>
        <v>1412400</v>
      </c>
      <c r="L166"/>
    </row>
    <row r="167" spans="1:12" s="1" customFormat="1" x14ac:dyDescent="0.25">
      <c r="A167" s="32">
        <v>166</v>
      </c>
      <c r="B167" s="32">
        <v>1811</v>
      </c>
      <c r="C167" s="32">
        <v>18</v>
      </c>
      <c r="D167" s="33" t="s">
        <v>26</v>
      </c>
      <c r="E167" s="33">
        <v>428</v>
      </c>
      <c r="F167" s="33">
        <f t="shared" si="26"/>
        <v>470.8</v>
      </c>
      <c r="G167" s="73">
        <f t="shared" si="33"/>
        <v>30780</v>
      </c>
      <c r="H167" s="62">
        <f t="shared" si="27"/>
        <v>13173840</v>
      </c>
      <c r="I167" s="62">
        <f t="shared" si="28"/>
        <v>15149916</v>
      </c>
      <c r="J167" s="74">
        <f t="shared" si="29"/>
        <v>38000</v>
      </c>
      <c r="K167" s="62">
        <f t="shared" si="30"/>
        <v>1412400</v>
      </c>
      <c r="L167"/>
    </row>
    <row r="168" spans="1:12" s="1" customFormat="1" x14ac:dyDescent="0.25">
      <c r="A168" s="32">
        <v>167</v>
      </c>
      <c r="B168" s="32">
        <v>1901</v>
      </c>
      <c r="C168" s="32">
        <v>19</v>
      </c>
      <c r="D168" s="33" t="s">
        <v>25</v>
      </c>
      <c r="E168" s="33">
        <v>661</v>
      </c>
      <c r="F168" s="33">
        <f t="shared" si="26"/>
        <v>727.1</v>
      </c>
      <c r="G168" s="73">
        <f>G167+80</f>
        <v>30860</v>
      </c>
      <c r="H168" s="62">
        <f t="shared" si="27"/>
        <v>20398460</v>
      </c>
      <c r="I168" s="62">
        <f t="shared" si="28"/>
        <v>23458229</v>
      </c>
      <c r="J168" s="74">
        <f t="shared" si="29"/>
        <v>58500</v>
      </c>
      <c r="K168" s="62">
        <f t="shared" si="30"/>
        <v>2181300</v>
      </c>
      <c r="L168"/>
    </row>
    <row r="169" spans="1:12" s="1" customFormat="1" x14ac:dyDescent="0.25">
      <c r="A169" s="32">
        <v>168</v>
      </c>
      <c r="B169" s="32">
        <v>1902</v>
      </c>
      <c r="C169" s="32">
        <v>19</v>
      </c>
      <c r="D169" s="33" t="s">
        <v>25</v>
      </c>
      <c r="E169" s="33">
        <v>661</v>
      </c>
      <c r="F169" s="33">
        <f t="shared" si="26"/>
        <v>727.1</v>
      </c>
      <c r="G169" s="73">
        <f t="shared" ref="G169:G178" si="34">G168</f>
        <v>30860</v>
      </c>
      <c r="H169" s="62">
        <f t="shared" si="27"/>
        <v>20398460</v>
      </c>
      <c r="I169" s="62">
        <f t="shared" si="28"/>
        <v>23458229</v>
      </c>
      <c r="J169" s="74">
        <f t="shared" si="29"/>
        <v>58500</v>
      </c>
      <c r="K169" s="62">
        <f t="shared" si="30"/>
        <v>2181300</v>
      </c>
      <c r="L169"/>
    </row>
    <row r="170" spans="1:12" s="1" customFormat="1" x14ac:dyDescent="0.25">
      <c r="A170" s="32">
        <v>169</v>
      </c>
      <c r="B170" s="32">
        <v>1903</v>
      </c>
      <c r="C170" s="32">
        <v>19</v>
      </c>
      <c r="D170" s="33" t="s">
        <v>26</v>
      </c>
      <c r="E170" s="33">
        <v>407</v>
      </c>
      <c r="F170" s="33">
        <f t="shared" si="26"/>
        <v>447.70000000000005</v>
      </c>
      <c r="G170" s="73">
        <f t="shared" si="34"/>
        <v>30860</v>
      </c>
      <c r="H170" s="62">
        <f t="shared" si="27"/>
        <v>12560020</v>
      </c>
      <c r="I170" s="62">
        <f t="shared" si="28"/>
        <v>14444023</v>
      </c>
      <c r="J170" s="74">
        <f t="shared" si="29"/>
        <v>36000</v>
      </c>
      <c r="K170" s="62">
        <f t="shared" si="30"/>
        <v>1343100.0000000002</v>
      </c>
      <c r="L170"/>
    </row>
    <row r="171" spans="1:12" s="1" customFormat="1" x14ac:dyDescent="0.25">
      <c r="A171" s="32">
        <v>170</v>
      </c>
      <c r="B171" s="32">
        <v>1904</v>
      </c>
      <c r="C171" s="32">
        <v>19</v>
      </c>
      <c r="D171" s="33" t="s">
        <v>26</v>
      </c>
      <c r="E171" s="33">
        <v>407</v>
      </c>
      <c r="F171" s="33">
        <f t="shared" si="26"/>
        <v>447.70000000000005</v>
      </c>
      <c r="G171" s="73">
        <f t="shared" si="34"/>
        <v>30860</v>
      </c>
      <c r="H171" s="62">
        <f t="shared" si="27"/>
        <v>12560020</v>
      </c>
      <c r="I171" s="62">
        <f t="shared" si="28"/>
        <v>14444023</v>
      </c>
      <c r="J171" s="74">
        <f t="shared" si="29"/>
        <v>36000</v>
      </c>
      <c r="K171" s="62">
        <f t="shared" si="30"/>
        <v>1343100.0000000002</v>
      </c>
      <c r="L171"/>
    </row>
    <row r="172" spans="1:12" s="1" customFormat="1" x14ac:dyDescent="0.25">
      <c r="A172" s="32">
        <v>171</v>
      </c>
      <c r="B172" s="32">
        <v>1905</v>
      </c>
      <c r="C172" s="32">
        <v>19</v>
      </c>
      <c r="D172" s="33" t="s">
        <v>26</v>
      </c>
      <c r="E172" s="33">
        <v>428</v>
      </c>
      <c r="F172" s="33">
        <f t="shared" si="26"/>
        <v>470.8</v>
      </c>
      <c r="G172" s="73">
        <f t="shared" si="34"/>
        <v>30860</v>
      </c>
      <c r="H172" s="62">
        <f t="shared" si="27"/>
        <v>13208080</v>
      </c>
      <c r="I172" s="62">
        <f t="shared" si="28"/>
        <v>15189292</v>
      </c>
      <c r="J172" s="74">
        <f t="shared" si="29"/>
        <v>38000</v>
      </c>
      <c r="K172" s="62">
        <f t="shared" si="30"/>
        <v>1412400</v>
      </c>
      <c r="L172"/>
    </row>
    <row r="173" spans="1:12" s="1" customFormat="1" x14ac:dyDescent="0.25">
      <c r="A173" s="32">
        <v>172</v>
      </c>
      <c r="B173" s="32">
        <v>1906</v>
      </c>
      <c r="C173" s="32">
        <v>19</v>
      </c>
      <c r="D173" s="33" t="s">
        <v>26</v>
      </c>
      <c r="E173" s="33">
        <v>428</v>
      </c>
      <c r="F173" s="33">
        <f t="shared" si="26"/>
        <v>470.8</v>
      </c>
      <c r="G173" s="73">
        <f t="shared" si="34"/>
        <v>30860</v>
      </c>
      <c r="H173" s="62">
        <f t="shared" si="27"/>
        <v>13208080</v>
      </c>
      <c r="I173" s="62">
        <f t="shared" si="28"/>
        <v>15189292</v>
      </c>
      <c r="J173" s="74">
        <f t="shared" si="29"/>
        <v>38000</v>
      </c>
      <c r="K173" s="62">
        <f t="shared" si="30"/>
        <v>1412400</v>
      </c>
      <c r="L173"/>
    </row>
    <row r="174" spans="1:12" s="1" customFormat="1" x14ac:dyDescent="0.25">
      <c r="A174" s="32">
        <v>173</v>
      </c>
      <c r="B174" s="32">
        <v>1907</v>
      </c>
      <c r="C174" s="32">
        <v>19</v>
      </c>
      <c r="D174" s="33" t="s">
        <v>26</v>
      </c>
      <c r="E174" s="33">
        <v>428</v>
      </c>
      <c r="F174" s="33">
        <f t="shared" si="26"/>
        <v>470.8</v>
      </c>
      <c r="G174" s="73">
        <f t="shared" si="34"/>
        <v>30860</v>
      </c>
      <c r="H174" s="62">
        <f t="shared" si="27"/>
        <v>13208080</v>
      </c>
      <c r="I174" s="62">
        <f t="shared" si="28"/>
        <v>15189292</v>
      </c>
      <c r="J174" s="74">
        <f t="shared" si="29"/>
        <v>38000</v>
      </c>
      <c r="K174" s="62">
        <f t="shared" si="30"/>
        <v>1412400</v>
      </c>
      <c r="L174"/>
    </row>
    <row r="175" spans="1:12" s="1" customFormat="1" x14ac:dyDescent="0.25">
      <c r="A175" s="32">
        <v>174</v>
      </c>
      <c r="B175" s="32">
        <v>1908</v>
      </c>
      <c r="C175" s="32">
        <v>19</v>
      </c>
      <c r="D175" s="33" t="s">
        <v>26</v>
      </c>
      <c r="E175" s="33">
        <v>428</v>
      </c>
      <c r="F175" s="33">
        <f t="shared" si="26"/>
        <v>470.8</v>
      </c>
      <c r="G175" s="73">
        <f t="shared" si="34"/>
        <v>30860</v>
      </c>
      <c r="H175" s="62">
        <f t="shared" si="27"/>
        <v>13208080</v>
      </c>
      <c r="I175" s="62">
        <f t="shared" si="28"/>
        <v>15189292</v>
      </c>
      <c r="J175" s="74">
        <f t="shared" si="29"/>
        <v>38000</v>
      </c>
      <c r="K175" s="62">
        <f t="shared" si="30"/>
        <v>1412400</v>
      </c>
      <c r="L175"/>
    </row>
    <row r="176" spans="1:12" s="1" customFormat="1" x14ac:dyDescent="0.25">
      <c r="A176" s="32">
        <v>175</v>
      </c>
      <c r="B176" s="32">
        <v>1909</v>
      </c>
      <c r="C176" s="32">
        <v>19</v>
      </c>
      <c r="D176" s="33" t="s">
        <v>26</v>
      </c>
      <c r="E176" s="33">
        <v>428</v>
      </c>
      <c r="F176" s="33">
        <f t="shared" si="26"/>
        <v>470.8</v>
      </c>
      <c r="G176" s="73">
        <f t="shared" si="34"/>
        <v>30860</v>
      </c>
      <c r="H176" s="62">
        <f t="shared" si="27"/>
        <v>13208080</v>
      </c>
      <c r="I176" s="62">
        <f t="shared" si="28"/>
        <v>15189292</v>
      </c>
      <c r="J176" s="74">
        <f t="shared" si="29"/>
        <v>38000</v>
      </c>
      <c r="K176" s="62">
        <f t="shared" si="30"/>
        <v>1412400</v>
      </c>
      <c r="L176"/>
    </row>
    <row r="177" spans="1:12" s="1" customFormat="1" x14ac:dyDescent="0.25">
      <c r="A177" s="32">
        <v>176</v>
      </c>
      <c r="B177" s="32">
        <v>1910</v>
      </c>
      <c r="C177" s="32">
        <v>19</v>
      </c>
      <c r="D177" s="33" t="s">
        <v>26</v>
      </c>
      <c r="E177" s="33">
        <v>428</v>
      </c>
      <c r="F177" s="33">
        <f t="shared" si="26"/>
        <v>470.8</v>
      </c>
      <c r="G177" s="73">
        <f t="shared" si="34"/>
        <v>30860</v>
      </c>
      <c r="H177" s="62">
        <f t="shared" si="27"/>
        <v>13208080</v>
      </c>
      <c r="I177" s="62">
        <f t="shared" si="28"/>
        <v>15189292</v>
      </c>
      <c r="J177" s="74">
        <f t="shared" si="29"/>
        <v>38000</v>
      </c>
      <c r="K177" s="62">
        <f t="shared" si="30"/>
        <v>1412400</v>
      </c>
      <c r="L177"/>
    </row>
    <row r="178" spans="1:12" s="1" customFormat="1" x14ac:dyDescent="0.25">
      <c r="A178" s="32">
        <v>177</v>
      </c>
      <c r="B178" s="32">
        <v>1911</v>
      </c>
      <c r="C178" s="32">
        <v>19</v>
      </c>
      <c r="D178" s="33" t="s">
        <v>26</v>
      </c>
      <c r="E178" s="33">
        <v>428</v>
      </c>
      <c r="F178" s="33">
        <f t="shared" si="26"/>
        <v>470.8</v>
      </c>
      <c r="G178" s="73">
        <f t="shared" si="34"/>
        <v>30860</v>
      </c>
      <c r="H178" s="62">
        <f t="shared" si="27"/>
        <v>13208080</v>
      </c>
      <c r="I178" s="62">
        <f t="shared" si="28"/>
        <v>15189292</v>
      </c>
      <c r="J178" s="74">
        <f t="shared" si="29"/>
        <v>38000</v>
      </c>
      <c r="K178" s="62">
        <f t="shared" si="30"/>
        <v>1412400</v>
      </c>
      <c r="L178"/>
    </row>
    <row r="179" spans="1:12" s="1" customFormat="1" x14ac:dyDescent="0.25">
      <c r="A179" s="32">
        <v>178</v>
      </c>
      <c r="B179" s="32">
        <v>2001</v>
      </c>
      <c r="C179" s="32">
        <v>20</v>
      </c>
      <c r="D179" s="33" t="s">
        <v>25</v>
      </c>
      <c r="E179" s="33">
        <v>661</v>
      </c>
      <c r="F179" s="33">
        <f t="shared" si="26"/>
        <v>727.1</v>
      </c>
      <c r="G179" s="73">
        <f>G178+80</f>
        <v>30940</v>
      </c>
      <c r="H179" s="62">
        <f t="shared" si="27"/>
        <v>20451340</v>
      </c>
      <c r="I179" s="62">
        <f t="shared" si="28"/>
        <v>23519041</v>
      </c>
      <c r="J179" s="74">
        <f t="shared" si="29"/>
        <v>59000</v>
      </c>
      <c r="K179" s="62">
        <f t="shared" si="30"/>
        <v>2181300</v>
      </c>
      <c r="L179"/>
    </row>
    <row r="180" spans="1:12" s="1" customFormat="1" x14ac:dyDescent="0.25">
      <c r="A180" s="32">
        <v>179</v>
      </c>
      <c r="B180" s="32">
        <v>2002</v>
      </c>
      <c r="C180" s="32">
        <v>20</v>
      </c>
      <c r="D180" s="33" t="s">
        <v>25</v>
      </c>
      <c r="E180" s="33">
        <v>661</v>
      </c>
      <c r="F180" s="33">
        <f t="shared" si="26"/>
        <v>727.1</v>
      </c>
      <c r="G180" s="73">
        <f t="shared" ref="G180:G189" si="35">G179</f>
        <v>30940</v>
      </c>
      <c r="H180" s="62">
        <f t="shared" si="27"/>
        <v>20451340</v>
      </c>
      <c r="I180" s="62">
        <f t="shared" si="28"/>
        <v>23519041</v>
      </c>
      <c r="J180" s="74">
        <f t="shared" si="29"/>
        <v>59000</v>
      </c>
      <c r="K180" s="62">
        <f t="shared" si="30"/>
        <v>2181300</v>
      </c>
      <c r="L180"/>
    </row>
    <row r="181" spans="1:12" s="1" customFormat="1" x14ac:dyDescent="0.25">
      <c r="A181" s="32">
        <v>180</v>
      </c>
      <c r="B181" s="32">
        <v>2003</v>
      </c>
      <c r="C181" s="32">
        <v>20</v>
      </c>
      <c r="D181" s="33" t="s">
        <v>26</v>
      </c>
      <c r="E181" s="33">
        <v>407</v>
      </c>
      <c r="F181" s="33">
        <f t="shared" si="26"/>
        <v>447.70000000000005</v>
      </c>
      <c r="G181" s="73">
        <f t="shared" si="35"/>
        <v>30940</v>
      </c>
      <c r="H181" s="62">
        <f t="shared" si="27"/>
        <v>12592580</v>
      </c>
      <c r="I181" s="62">
        <f t="shared" si="28"/>
        <v>14481467</v>
      </c>
      <c r="J181" s="74">
        <f t="shared" si="29"/>
        <v>36000</v>
      </c>
      <c r="K181" s="62">
        <f t="shared" si="30"/>
        <v>1343100.0000000002</v>
      </c>
      <c r="L181"/>
    </row>
    <row r="182" spans="1:12" s="1" customFormat="1" x14ac:dyDescent="0.25">
      <c r="A182" s="32">
        <v>181</v>
      </c>
      <c r="B182" s="32">
        <v>2004</v>
      </c>
      <c r="C182" s="32">
        <v>20</v>
      </c>
      <c r="D182" s="33" t="s">
        <v>26</v>
      </c>
      <c r="E182" s="33">
        <v>407</v>
      </c>
      <c r="F182" s="33">
        <f t="shared" si="26"/>
        <v>447.70000000000005</v>
      </c>
      <c r="G182" s="73">
        <f t="shared" si="35"/>
        <v>30940</v>
      </c>
      <c r="H182" s="62">
        <f t="shared" si="27"/>
        <v>12592580</v>
      </c>
      <c r="I182" s="62">
        <f t="shared" si="28"/>
        <v>14481467</v>
      </c>
      <c r="J182" s="74">
        <f t="shared" si="29"/>
        <v>36000</v>
      </c>
      <c r="K182" s="62">
        <f t="shared" si="30"/>
        <v>1343100.0000000002</v>
      </c>
      <c r="L182"/>
    </row>
    <row r="183" spans="1:12" s="1" customFormat="1" x14ac:dyDescent="0.25">
      <c r="A183" s="32">
        <v>182</v>
      </c>
      <c r="B183" s="32">
        <v>2005</v>
      </c>
      <c r="C183" s="32">
        <v>20</v>
      </c>
      <c r="D183" s="33" t="s">
        <v>26</v>
      </c>
      <c r="E183" s="33">
        <v>428</v>
      </c>
      <c r="F183" s="33">
        <f t="shared" si="26"/>
        <v>470.8</v>
      </c>
      <c r="G183" s="73">
        <f t="shared" si="35"/>
        <v>30940</v>
      </c>
      <c r="H183" s="62">
        <f t="shared" si="27"/>
        <v>13242320</v>
      </c>
      <c r="I183" s="62">
        <f t="shared" si="28"/>
        <v>15228668</v>
      </c>
      <c r="J183" s="74">
        <f t="shared" si="29"/>
        <v>38000</v>
      </c>
      <c r="K183" s="62">
        <f t="shared" si="30"/>
        <v>1412400</v>
      </c>
      <c r="L183"/>
    </row>
    <row r="184" spans="1:12" s="1" customFormat="1" x14ac:dyDescent="0.25">
      <c r="A184" s="32">
        <v>183</v>
      </c>
      <c r="B184" s="32">
        <v>2006</v>
      </c>
      <c r="C184" s="32">
        <v>20</v>
      </c>
      <c r="D184" s="33" t="s">
        <v>26</v>
      </c>
      <c r="E184" s="33">
        <v>428</v>
      </c>
      <c r="F184" s="33">
        <f t="shared" si="26"/>
        <v>470.8</v>
      </c>
      <c r="G184" s="73">
        <f t="shared" si="35"/>
        <v>30940</v>
      </c>
      <c r="H184" s="62">
        <f t="shared" si="27"/>
        <v>13242320</v>
      </c>
      <c r="I184" s="62">
        <f t="shared" si="28"/>
        <v>15228668</v>
      </c>
      <c r="J184" s="74">
        <f t="shared" si="29"/>
        <v>38000</v>
      </c>
      <c r="K184" s="62">
        <f t="shared" si="30"/>
        <v>1412400</v>
      </c>
      <c r="L184"/>
    </row>
    <row r="185" spans="1:12" s="1" customFormat="1" x14ac:dyDescent="0.25">
      <c r="A185" s="32">
        <v>184</v>
      </c>
      <c r="B185" s="32">
        <v>2007</v>
      </c>
      <c r="C185" s="32">
        <v>20</v>
      </c>
      <c r="D185" s="33" t="s">
        <v>26</v>
      </c>
      <c r="E185" s="33">
        <v>428</v>
      </c>
      <c r="F185" s="33">
        <f t="shared" si="26"/>
        <v>470.8</v>
      </c>
      <c r="G185" s="73">
        <f t="shared" si="35"/>
        <v>30940</v>
      </c>
      <c r="H185" s="62">
        <f t="shared" si="27"/>
        <v>13242320</v>
      </c>
      <c r="I185" s="62">
        <f t="shared" si="28"/>
        <v>15228668</v>
      </c>
      <c r="J185" s="74">
        <f t="shared" si="29"/>
        <v>38000</v>
      </c>
      <c r="K185" s="62">
        <f t="shared" si="30"/>
        <v>1412400</v>
      </c>
      <c r="L185"/>
    </row>
    <row r="186" spans="1:12" s="1" customFormat="1" x14ac:dyDescent="0.25">
      <c r="A186" s="32">
        <v>185</v>
      </c>
      <c r="B186" s="32">
        <v>2008</v>
      </c>
      <c r="C186" s="32">
        <v>20</v>
      </c>
      <c r="D186" s="33" t="s">
        <v>26</v>
      </c>
      <c r="E186" s="33">
        <v>428</v>
      </c>
      <c r="F186" s="33">
        <f t="shared" si="26"/>
        <v>470.8</v>
      </c>
      <c r="G186" s="73">
        <f t="shared" si="35"/>
        <v>30940</v>
      </c>
      <c r="H186" s="62">
        <f t="shared" si="27"/>
        <v>13242320</v>
      </c>
      <c r="I186" s="62">
        <f t="shared" si="28"/>
        <v>15228668</v>
      </c>
      <c r="J186" s="74">
        <f t="shared" si="29"/>
        <v>38000</v>
      </c>
      <c r="K186" s="62">
        <f t="shared" si="30"/>
        <v>1412400</v>
      </c>
      <c r="L186"/>
    </row>
    <row r="187" spans="1:12" s="1" customFormat="1" x14ac:dyDescent="0.25">
      <c r="A187" s="32">
        <v>186</v>
      </c>
      <c r="B187" s="32">
        <v>2009</v>
      </c>
      <c r="C187" s="32">
        <v>20</v>
      </c>
      <c r="D187" s="33" t="s">
        <v>26</v>
      </c>
      <c r="E187" s="33">
        <v>428</v>
      </c>
      <c r="F187" s="33">
        <f t="shared" si="26"/>
        <v>470.8</v>
      </c>
      <c r="G187" s="73">
        <f t="shared" si="35"/>
        <v>30940</v>
      </c>
      <c r="H187" s="62">
        <f t="shared" si="27"/>
        <v>13242320</v>
      </c>
      <c r="I187" s="62">
        <f t="shared" si="28"/>
        <v>15228668</v>
      </c>
      <c r="J187" s="74">
        <f t="shared" si="29"/>
        <v>38000</v>
      </c>
      <c r="K187" s="62">
        <f t="shared" si="30"/>
        <v>1412400</v>
      </c>
      <c r="L187"/>
    </row>
    <row r="188" spans="1:12" s="1" customFormat="1" x14ac:dyDescent="0.25">
      <c r="A188" s="32">
        <v>187</v>
      </c>
      <c r="B188" s="32">
        <v>2010</v>
      </c>
      <c r="C188" s="32">
        <v>20</v>
      </c>
      <c r="D188" s="33" t="s">
        <v>26</v>
      </c>
      <c r="E188" s="33">
        <v>428</v>
      </c>
      <c r="F188" s="33">
        <f t="shared" si="26"/>
        <v>470.8</v>
      </c>
      <c r="G188" s="73">
        <f t="shared" si="35"/>
        <v>30940</v>
      </c>
      <c r="H188" s="62">
        <f t="shared" si="27"/>
        <v>13242320</v>
      </c>
      <c r="I188" s="62">
        <f t="shared" si="28"/>
        <v>15228668</v>
      </c>
      <c r="J188" s="74">
        <f t="shared" si="29"/>
        <v>38000</v>
      </c>
      <c r="K188" s="62">
        <f t="shared" si="30"/>
        <v>1412400</v>
      </c>
      <c r="L188"/>
    </row>
    <row r="189" spans="1:12" s="1" customFormat="1" x14ac:dyDescent="0.25">
      <c r="A189" s="32">
        <v>188</v>
      </c>
      <c r="B189" s="32">
        <v>2011</v>
      </c>
      <c r="C189" s="32">
        <v>20</v>
      </c>
      <c r="D189" s="33" t="s">
        <v>26</v>
      </c>
      <c r="E189" s="33">
        <v>428</v>
      </c>
      <c r="F189" s="33">
        <f t="shared" si="26"/>
        <v>470.8</v>
      </c>
      <c r="G189" s="73">
        <f t="shared" si="35"/>
        <v>30940</v>
      </c>
      <c r="H189" s="62">
        <f t="shared" si="27"/>
        <v>13242320</v>
      </c>
      <c r="I189" s="62">
        <f t="shared" si="28"/>
        <v>15228668</v>
      </c>
      <c r="J189" s="74">
        <f t="shared" si="29"/>
        <v>38000</v>
      </c>
      <c r="K189" s="62">
        <f t="shared" si="30"/>
        <v>1412400</v>
      </c>
      <c r="L189"/>
    </row>
    <row r="190" spans="1:12" s="1" customFormat="1" x14ac:dyDescent="0.25">
      <c r="A190" s="32">
        <v>189</v>
      </c>
      <c r="B190" s="32">
        <v>2101</v>
      </c>
      <c r="C190" s="32">
        <v>21</v>
      </c>
      <c r="D190" s="33" t="s">
        <v>25</v>
      </c>
      <c r="E190" s="33">
        <v>661</v>
      </c>
      <c r="F190" s="33">
        <f t="shared" si="26"/>
        <v>727.1</v>
      </c>
      <c r="G190" s="73">
        <f>G189+80</f>
        <v>31020</v>
      </c>
      <c r="H190" s="62">
        <f t="shared" si="27"/>
        <v>20504220</v>
      </c>
      <c r="I190" s="62">
        <f t="shared" si="28"/>
        <v>23579853</v>
      </c>
      <c r="J190" s="74">
        <f t="shared" si="29"/>
        <v>59000</v>
      </c>
      <c r="K190" s="62">
        <f t="shared" si="30"/>
        <v>2181300</v>
      </c>
      <c r="L190"/>
    </row>
    <row r="191" spans="1:12" s="1" customFormat="1" x14ac:dyDescent="0.25">
      <c r="A191" s="32">
        <v>190</v>
      </c>
      <c r="B191" s="32">
        <v>2102</v>
      </c>
      <c r="C191" s="32">
        <v>21</v>
      </c>
      <c r="D191" s="33" t="s">
        <v>25</v>
      </c>
      <c r="E191" s="33">
        <v>661</v>
      </c>
      <c r="F191" s="33">
        <f t="shared" si="26"/>
        <v>727.1</v>
      </c>
      <c r="G191" s="73">
        <f t="shared" ref="G191:G200" si="36">G190</f>
        <v>31020</v>
      </c>
      <c r="H191" s="62">
        <f t="shared" si="27"/>
        <v>20504220</v>
      </c>
      <c r="I191" s="62">
        <f t="shared" si="28"/>
        <v>23579853</v>
      </c>
      <c r="J191" s="74">
        <f t="shared" si="29"/>
        <v>59000</v>
      </c>
      <c r="K191" s="62">
        <f t="shared" si="30"/>
        <v>2181300</v>
      </c>
      <c r="L191"/>
    </row>
    <row r="192" spans="1:12" s="1" customFormat="1" x14ac:dyDescent="0.25">
      <c r="A192" s="32">
        <v>191</v>
      </c>
      <c r="B192" s="32">
        <v>2103</v>
      </c>
      <c r="C192" s="32">
        <v>21</v>
      </c>
      <c r="D192" s="33" t="s">
        <v>26</v>
      </c>
      <c r="E192" s="33">
        <v>407</v>
      </c>
      <c r="F192" s="33">
        <f t="shared" si="26"/>
        <v>447.70000000000005</v>
      </c>
      <c r="G192" s="73">
        <f t="shared" si="36"/>
        <v>31020</v>
      </c>
      <c r="H192" s="62">
        <f t="shared" si="27"/>
        <v>12625140</v>
      </c>
      <c r="I192" s="62">
        <f t="shared" si="28"/>
        <v>14518911</v>
      </c>
      <c r="J192" s="74">
        <f t="shared" si="29"/>
        <v>36500</v>
      </c>
      <c r="K192" s="62">
        <f t="shared" si="30"/>
        <v>1343100.0000000002</v>
      </c>
      <c r="L192"/>
    </row>
    <row r="193" spans="1:12" s="1" customFormat="1" x14ac:dyDescent="0.25">
      <c r="A193" s="32">
        <v>192</v>
      </c>
      <c r="B193" s="32">
        <v>2104</v>
      </c>
      <c r="C193" s="32">
        <v>21</v>
      </c>
      <c r="D193" s="33" t="s">
        <v>26</v>
      </c>
      <c r="E193" s="33">
        <v>407</v>
      </c>
      <c r="F193" s="33">
        <f t="shared" si="26"/>
        <v>447.70000000000005</v>
      </c>
      <c r="G193" s="73">
        <f t="shared" si="36"/>
        <v>31020</v>
      </c>
      <c r="H193" s="62">
        <f t="shared" si="27"/>
        <v>12625140</v>
      </c>
      <c r="I193" s="62">
        <f t="shared" si="28"/>
        <v>14518911</v>
      </c>
      <c r="J193" s="74">
        <f t="shared" si="29"/>
        <v>36500</v>
      </c>
      <c r="K193" s="62">
        <f t="shared" si="30"/>
        <v>1343100.0000000002</v>
      </c>
      <c r="L193"/>
    </row>
    <row r="194" spans="1:12" s="1" customFormat="1" x14ac:dyDescent="0.25">
      <c r="A194" s="32">
        <v>193</v>
      </c>
      <c r="B194" s="32">
        <v>2105</v>
      </c>
      <c r="C194" s="32">
        <v>21</v>
      </c>
      <c r="D194" s="33" t="s">
        <v>26</v>
      </c>
      <c r="E194" s="33">
        <v>428</v>
      </c>
      <c r="F194" s="33">
        <f t="shared" ref="F194:F257" si="37">E194*1.1</f>
        <v>470.8</v>
      </c>
      <c r="G194" s="73">
        <f t="shared" si="36"/>
        <v>31020</v>
      </c>
      <c r="H194" s="62">
        <f t="shared" si="27"/>
        <v>13276560</v>
      </c>
      <c r="I194" s="62">
        <f t="shared" si="28"/>
        <v>15268044</v>
      </c>
      <c r="J194" s="74">
        <f t="shared" si="29"/>
        <v>38000</v>
      </c>
      <c r="K194" s="62">
        <f t="shared" si="30"/>
        <v>1412400</v>
      </c>
      <c r="L194"/>
    </row>
    <row r="195" spans="1:12" s="1" customFormat="1" x14ac:dyDescent="0.25">
      <c r="A195" s="32">
        <v>194</v>
      </c>
      <c r="B195" s="32">
        <v>2106</v>
      </c>
      <c r="C195" s="32">
        <v>21</v>
      </c>
      <c r="D195" s="33" t="s">
        <v>26</v>
      </c>
      <c r="E195" s="33">
        <v>428</v>
      </c>
      <c r="F195" s="33">
        <f t="shared" si="37"/>
        <v>470.8</v>
      </c>
      <c r="G195" s="73">
        <f t="shared" si="36"/>
        <v>31020</v>
      </c>
      <c r="H195" s="62">
        <f t="shared" ref="H195:H258" si="38">E195*G195</f>
        <v>13276560</v>
      </c>
      <c r="I195" s="62">
        <f t="shared" ref="I195:I258" si="39">ROUND(H195*1.15,0)</f>
        <v>15268044</v>
      </c>
      <c r="J195" s="74">
        <f t="shared" ref="J195:J258" si="40">MROUND((I195*0.03/12),500)</f>
        <v>38000</v>
      </c>
      <c r="K195" s="62">
        <f t="shared" ref="K195:K258" si="41">F195*3000</f>
        <v>1412400</v>
      </c>
      <c r="L195"/>
    </row>
    <row r="196" spans="1:12" s="1" customFormat="1" x14ac:dyDescent="0.25">
      <c r="A196" s="32">
        <v>195</v>
      </c>
      <c r="B196" s="32">
        <v>2107</v>
      </c>
      <c r="C196" s="32">
        <v>21</v>
      </c>
      <c r="D196" s="33" t="s">
        <v>26</v>
      </c>
      <c r="E196" s="33">
        <v>428</v>
      </c>
      <c r="F196" s="33">
        <f t="shared" si="37"/>
        <v>470.8</v>
      </c>
      <c r="G196" s="73">
        <f t="shared" si="36"/>
        <v>31020</v>
      </c>
      <c r="H196" s="62">
        <f t="shared" si="38"/>
        <v>13276560</v>
      </c>
      <c r="I196" s="62">
        <f t="shared" si="39"/>
        <v>15268044</v>
      </c>
      <c r="J196" s="74">
        <f t="shared" si="40"/>
        <v>38000</v>
      </c>
      <c r="K196" s="62">
        <f t="shared" si="41"/>
        <v>1412400</v>
      </c>
      <c r="L196"/>
    </row>
    <row r="197" spans="1:12" s="1" customFormat="1" x14ac:dyDescent="0.25">
      <c r="A197" s="32">
        <v>196</v>
      </c>
      <c r="B197" s="32">
        <v>2108</v>
      </c>
      <c r="C197" s="32">
        <v>21</v>
      </c>
      <c r="D197" s="33" t="s">
        <v>26</v>
      </c>
      <c r="E197" s="33">
        <v>428</v>
      </c>
      <c r="F197" s="33">
        <f t="shared" si="37"/>
        <v>470.8</v>
      </c>
      <c r="G197" s="73">
        <f t="shared" si="36"/>
        <v>31020</v>
      </c>
      <c r="H197" s="62">
        <f t="shared" si="38"/>
        <v>13276560</v>
      </c>
      <c r="I197" s="62">
        <f t="shared" si="39"/>
        <v>15268044</v>
      </c>
      <c r="J197" s="74">
        <f t="shared" si="40"/>
        <v>38000</v>
      </c>
      <c r="K197" s="62">
        <f t="shared" si="41"/>
        <v>1412400</v>
      </c>
      <c r="L197"/>
    </row>
    <row r="198" spans="1:12" s="1" customFormat="1" x14ac:dyDescent="0.25">
      <c r="A198" s="32">
        <v>197</v>
      </c>
      <c r="B198" s="32">
        <v>2109</v>
      </c>
      <c r="C198" s="32">
        <v>21</v>
      </c>
      <c r="D198" s="33" t="s">
        <v>26</v>
      </c>
      <c r="E198" s="33">
        <v>428</v>
      </c>
      <c r="F198" s="33">
        <f t="shared" si="37"/>
        <v>470.8</v>
      </c>
      <c r="G198" s="73">
        <f t="shared" si="36"/>
        <v>31020</v>
      </c>
      <c r="H198" s="62">
        <f t="shared" si="38"/>
        <v>13276560</v>
      </c>
      <c r="I198" s="62">
        <f t="shared" si="39"/>
        <v>15268044</v>
      </c>
      <c r="J198" s="74">
        <f t="shared" si="40"/>
        <v>38000</v>
      </c>
      <c r="K198" s="62">
        <f t="shared" si="41"/>
        <v>1412400</v>
      </c>
      <c r="L198"/>
    </row>
    <row r="199" spans="1:12" s="1" customFormat="1" x14ac:dyDescent="0.25">
      <c r="A199" s="32">
        <v>198</v>
      </c>
      <c r="B199" s="32">
        <v>2110</v>
      </c>
      <c r="C199" s="32">
        <v>21</v>
      </c>
      <c r="D199" s="33" t="s">
        <v>26</v>
      </c>
      <c r="E199" s="33">
        <v>428</v>
      </c>
      <c r="F199" s="33">
        <f t="shared" si="37"/>
        <v>470.8</v>
      </c>
      <c r="G199" s="73">
        <f t="shared" si="36"/>
        <v>31020</v>
      </c>
      <c r="H199" s="62">
        <f t="shared" si="38"/>
        <v>13276560</v>
      </c>
      <c r="I199" s="62">
        <f t="shared" si="39"/>
        <v>15268044</v>
      </c>
      <c r="J199" s="74">
        <f t="shared" si="40"/>
        <v>38000</v>
      </c>
      <c r="K199" s="62">
        <f t="shared" si="41"/>
        <v>1412400</v>
      </c>
      <c r="L199"/>
    </row>
    <row r="200" spans="1:12" s="1" customFormat="1" x14ac:dyDescent="0.25">
      <c r="A200" s="32">
        <v>199</v>
      </c>
      <c r="B200" s="32">
        <v>2111</v>
      </c>
      <c r="C200" s="32">
        <v>21</v>
      </c>
      <c r="D200" s="33" t="s">
        <v>26</v>
      </c>
      <c r="E200" s="33">
        <v>428</v>
      </c>
      <c r="F200" s="33">
        <f t="shared" si="37"/>
        <v>470.8</v>
      </c>
      <c r="G200" s="73">
        <f t="shared" si="36"/>
        <v>31020</v>
      </c>
      <c r="H200" s="62">
        <f t="shared" si="38"/>
        <v>13276560</v>
      </c>
      <c r="I200" s="62">
        <f t="shared" si="39"/>
        <v>15268044</v>
      </c>
      <c r="J200" s="74">
        <f t="shared" si="40"/>
        <v>38000</v>
      </c>
      <c r="K200" s="62">
        <f t="shared" si="41"/>
        <v>1412400</v>
      </c>
      <c r="L200"/>
    </row>
    <row r="201" spans="1:12" s="1" customFormat="1" x14ac:dyDescent="0.25">
      <c r="A201" s="32">
        <v>200</v>
      </c>
      <c r="B201" s="32">
        <v>2203</v>
      </c>
      <c r="C201" s="32">
        <v>22</v>
      </c>
      <c r="D201" s="33" t="s">
        <v>26</v>
      </c>
      <c r="E201" s="33">
        <v>407</v>
      </c>
      <c r="F201" s="33">
        <f t="shared" si="37"/>
        <v>447.70000000000005</v>
      </c>
      <c r="G201" s="73">
        <f>G200+80</f>
        <v>31100</v>
      </c>
      <c r="H201" s="62">
        <f t="shared" si="38"/>
        <v>12657700</v>
      </c>
      <c r="I201" s="62">
        <f t="shared" si="39"/>
        <v>14556355</v>
      </c>
      <c r="J201" s="74">
        <f t="shared" si="40"/>
        <v>36500</v>
      </c>
      <c r="K201" s="62">
        <f t="shared" si="41"/>
        <v>1343100.0000000002</v>
      </c>
      <c r="L201"/>
    </row>
    <row r="202" spans="1:12" s="1" customFormat="1" x14ac:dyDescent="0.25">
      <c r="A202" s="32">
        <v>201</v>
      </c>
      <c r="B202" s="32">
        <v>2204</v>
      </c>
      <c r="C202" s="32">
        <v>22</v>
      </c>
      <c r="D202" s="33" t="s">
        <v>26</v>
      </c>
      <c r="E202" s="33">
        <v>407</v>
      </c>
      <c r="F202" s="33">
        <f t="shared" si="37"/>
        <v>447.70000000000005</v>
      </c>
      <c r="G202" s="73">
        <f t="shared" ref="G202:G209" si="42">G201</f>
        <v>31100</v>
      </c>
      <c r="H202" s="62">
        <f t="shared" si="38"/>
        <v>12657700</v>
      </c>
      <c r="I202" s="62">
        <f t="shared" si="39"/>
        <v>14556355</v>
      </c>
      <c r="J202" s="74">
        <f t="shared" si="40"/>
        <v>36500</v>
      </c>
      <c r="K202" s="62">
        <f t="shared" si="41"/>
        <v>1343100.0000000002</v>
      </c>
      <c r="L202"/>
    </row>
    <row r="203" spans="1:12" s="1" customFormat="1" x14ac:dyDescent="0.25">
      <c r="A203" s="32">
        <v>202</v>
      </c>
      <c r="B203" s="32">
        <v>2205</v>
      </c>
      <c r="C203" s="32">
        <v>22</v>
      </c>
      <c r="D203" s="33" t="s">
        <v>26</v>
      </c>
      <c r="E203" s="33">
        <v>428</v>
      </c>
      <c r="F203" s="33">
        <f t="shared" si="37"/>
        <v>470.8</v>
      </c>
      <c r="G203" s="73">
        <f t="shared" si="42"/>
        <v>31100</v>
      </c>
      <c r="H203" s="62">
        <f t="shared" si="38"/>
        <v>13310800</v>
      </c>
      <c r="I203" s="62">
        <f t="shared" si="39"/>
        <v>15307420</v>
      </c>
      <c r="J203" s="74">
        <f t="shared" si="40"/>
        <v>38500</v>
      </c>
      <c r="K203" s="62">
        <f t="shared" si="41"/>
        <v>1412400</v>
      </c>
      <c r="L203"/>
    </row>
    <row r="204" spans="1:12" s="1" customFormat="1" x14ac:dyDescent="0.25">
      <c r="A204" s="32">
        <v>203</v>
      </c>
      <c r="B204" s="32">
        <v>2206</v>
      </c>
      <c r="C204" s="32">
        <v>22</v>
      </c>
      <c r="D204" s="33" t="s">
        <v>26</v>
      </c>
      <c r="E204" s="33">
        <v>428</v>
      </c>
      <c r="F204" s="33">
        <f t="shared" si="37"/>
        <v>470.8</v>
      </c>
      <c r="G204" s="73">
        <f t="shared" si="42"/>
        <v>31100</v>
      </c>
      <c r="H204" s="62">
        <f t="shared" si="38"/>
        <v>13310800</v>
      </c>
      <c r="I204" s="62">
        <f t="shared" si="39"/>
        <v>15307420</v>
      </c>
      <c r="J204" s="74">
        <f t="shared" si="40"/>
        <v>38500</v>
      </c>
      <c r="K204" s="62">
        <f t="shared" si="41"/>
        <v>1412400</v>
      </c>
      <c r="L204"/>
    </row>
    <row r="205" spans="1:12" s="1" customFormat="1" x14ac:dyDescent="0.25">
      <c r="A205" s="32">
        <v>204</v>
      </c>
      <c r="B205" s="32">
        <v>2207</v>
      </c>
      <c r="C205" s="32">
        <v>22</v>
      </c>
      <c r="D205" s="33" t="s">
        <v>26</v>
      </c>
      <c r="E205" s="33">
        <v>428</v>
      </c>
      <c r="F205" s="33">
        <f t="shared" si="37"/>
        <v>470.8</v>
      </c>
      <c r="G205" s="73">
        <f t="shared" si="42"/>
        <v>31100</v>
      </c>
      <c r="H205" s="62">
        <f t="shared" si="38"/>
        <v>13310800</v>
      </c>
      <c r="I205" s="62">
        <f t="shared" si="39"/>
        <v>15307420</v>
      </c>
      <c r="J205" s="74">
        <f t="shared" si="40"/>
        <v>38500</v>
      </c>
      <c r="K205" s="62">
        <f t="shared" si="41"/>
        <v>1412400</v>
      </c>
      <c r="L205"/>
    </row>
    <row r="206" spans="1:12" s="1" customFormat="1" x14ac:dyDescent="0.25">
      <c r="A206" s="32">
        <v>205</v>
      </c>
      <c r="B206" s="32">
        <v>2208</v>
      </c>
      <c r="C206" s="32">
        <v>22</v>
      </c>
      <c r="D206" s="33" t="s">
        <v>26</v>
      </c>
      <c r="E206" s="33">
        <v>428</v>
      </c>
      <c r="F206" s="33">
        <f t="shared" si="37"/>
        <v>470.8</v>
      </c>
      <c r="G206" s="73">
        <f t="shared" si="42"/>
        <v>31100</v>
      </c>
      <c r="H206" s="62">
        <f t="shared" si="38"/>
        <v>13310800</v>
      </c>
      <c r="I206" s="62">
        <f t="shared" si="39"/>
        <v>15307420</v>
      </c>
      <c r="J206" s="74">
        <f t="shared" si="40"/>
        <v>38500</v>
      </c>
      <c r="K206" s="62">
        <f t="shared" si="41"/>
        <v>1412400</v>
      </c>
      <c r="L206"/>
    </row>
    <row r="207" spans="1:12" s="1" customFormat="1" x14ac:dyDescent="0.25">
      <c r="A207" s="32">
        <v>206</v>
      </c>
      <c r="B207" s="32">
        <v>2209</v>
      </c>
      <c r="C207" s="32">
        <v>22</v>
      </c>
      <c r="D207" s="33" t="s">
        <v>26</v>
      </c>
      <c r="E207" s="33">
        <v>428</v>
      </c>
      <c r="F207" s="33">
        <f t="shared" si="37"/>
        <v>470.8</v>
      </c>
      <c r="G207" s="73">
        <f t="shared" si="42"/>
        <v>31100</v>
      </c>
      <c r="H207" s="62">
        <f t="shared" si="38"/>
        <v>13310800</v>
      </c>
      <c r="I207" s="62">
        <f t="shared" si="39"/>
        <v>15307420</v>
      </c>
      <c r="J207" s="74">
        <f t="shared" si="40"/>
        <v>38500</v>
      </c>
      <c r="K207" s="62">
        <f t="shared" si="41"/>
        <v>1412400</v>
      </c>
      <c r="L207"/>
    </row>
    <row r="208" spans="1:12" s="1" customFormat="1" x14ac:dyDescent="0.25">
      <c r="A208" s="32">
        <v>207</v>
      </c>
      <c r="B208" s="32">
        <v>2210</v>
      </c>
      <c r="C208" s="32">
        <v>22</v>
      </c>
      <c r="D208" s="33" t="s">
        <v>26</v>
      </c>
      <c r="E208" s="33">
        <v>428</v>
      </c>
      <c r="F208" s="33">
        <f t="shared" si="37"/>
        <v>470.8</v>
      </c>
      <c r="G208" s="73">
        <f t="shared" si="42"/>
        <v>31100</v>
      </c>
      <c r="H208" s="62">
        <f t="shared" si="38"/>
        <v>13310800</v>
      </c>
      <c r="I208" s="62">
        <f t="shared" si="39"/>
        <v>15307420</v>
      </c>
      <c r="J208" s="74">
        <f t="shared" si="40"/>
        <v>38500</v>
      </c>
      <c r="K208" s="62">
        <f t="shared" si="41"/>
        <v>1412400</v>
      </c>
      <c r="L208"/>
    </row>
    <row r="209" spans="1:12" s="1" customFormat="1" x14ac:dyDescent="0.25">
      <c r="A209" s="32">
        <v>208</v>
      </c>
      <c r="B209" s="32">
        <v>2211</v>
      </c>
      <c r="C209" s="32">
        <v>22</v>
      </c>
      <c r="D209" s="33" t="s">
        <v>26</v>
      </c>
      <c r="E209" s="33">
        <v>428</v>
      </c>
      <c r="F209" s="33">
        <f t="shared" si="37"/>
        <v>470.8</v>
      </c>
      <c r="G209" s="73">
        <f t="shared" si="42"/>
        <v>31100</v>
      </c>
      <c r="H209" s="62">
        <f t="shared" si="38"/>
        <v>13310800</v>
      </c>
      <c r="I209" s="62">
        <f t="shared" si="39"/>
        <v>15307420</v>
      </c>
      <c r="J209" s="74">
        <f t="shared" si="40"/>
        <v>38500</v>
      </c>
      <c r="K209" s="62">
        <f t="shared" si="41"/>
        <v>1412400</v>
      </c>
      <c r="L209"/>
    </row>
    <row r="210" spans="1:12" s="1" customFormat="1" x14ac:dyDescent="0.25">
      <c r="A210" s="32">
        <v>209</v>
      </c>
      <c r="B210" s="32">
        <v>2301</v>
      </c>
      <c r="C210" s="32">
        <v>23</v>
      </c>
      <c r="D210" s="33" t="s">
        <v>25</v>
      </c>
      <c r="E210" s="33">
        <v>661</v>
      </c>
      <c r="F210" s="33">
        <f t="shared" si="37"/>
        <v>727.1</v>
      </c>
      <c r="G210" s="73">
        <f>G209+80</f>
        <v>31180</v>
      </c>
      <c r="H210" s="62">
        <f t="shared" si="38"/>
        <v>20609980</v>
      </c>
      <c r="I210" s="62">
        <f t="shared" si="39"/>
        <v>23701477</v>
      </c>
      <c r="J210" s="74">
        <f t="shared" si="40"/>
        <v>59500</v>
      </c>
      <c r="K210" s="62">
        <f t="shared" si="41"/>
        <v>2181300</v>
      </c>
      <c r="L210"/>
    </row>
    <row r="211" spans="1:12" s="1" customFormat="1" x14ac:dyDescent="0.25">
      <c r="A211" s="32">
        <v>210</v>
      </c>
      <c r="B211" s="32">
        <v>2302</v>
      </c>
      <c r="C211" s="32">
        <v>23</v>
      </c>
      <c r="D211" s="33" t="s">
        <v>25</v>
      </c>
      <c r="E211" s="33">
        <v>661</v>
      </c>
      <c r="F211" s="33">
        <f t="shared" si="37"/>
        <v>727.1</v>
      </c>
      <c r="G211" s="73">
        <f t="shared" ref="G211:G220" si="43">G210</f>
        <v>31180</v>
      </c>
      <c r="H211" s="62">
        <f t="shared" si="38"/>
        <v>20609980</v>
      </c>
      <c r="I211" s="62">
        <f t="shared" si="39"/>
        <v>23701477</v>
      </c>
      <c r="J211" s="74">
        <f t="shared" si="40"/>
        <v>59500</v>
      </c>
      <c r="K211" s="62">
        <f t="shared" si="41"/>
        <v>2181300</v>
      </c>
      <c r="L211"/>
    </row>
    <row r="212" spans="1:12" s="1" customFormat="1" x14ac:dyDescent="0.25">
      <c r="A212" s="32">
        <v>211</v>
      </c>
      <c r="B212" s="32">
        <v>2303</v>
      </c>
      <c r="C212" s="32">
        <v>23</v>
      </c>
      <c r="D212" s="33" t="s">
        <v>26</v>
      </c>
      <c r="E212" s="33">
        <v>407</v>
      </c>
      <c r="F212" s="33">
        <f t="shared" si="37"/>
        <v>447.70000000000005</v>
      </c>
      <c r="G212" s="73">
        <f t="shared" si="43"/>
        <v>31180</v>
      </c>
      <c r="H212" s="62">
        <f t="shared" si="38"/>
        <v>12690260</v>
      </c>
      <c r="I212" s="62">
        <f t="shared" si="39"/>
        <v>14593799</v>
      </c>
      <c r="J212" s="74">
        <f t="shared" si="40"/>
        <v>36500</v>
      </c>
      <c r="K212" s="62">
        <f t="shared" si="41"/>
        <v>1343100.0000000002</v>
      </c>
      <c r="L212"/>
    </row>
    <row r="213" spans="1:12" s="1" customFormat="1" x14ac:dyDescent="0.25">
      <c r="A213" s="32">
        <v>212</v>
      </c>
      <c r="B213" s="32">
        <v>2304</v>
      </c>
      <c r="C213" s="32">
        <v>23</v>
      </c>
      <c r="D213" s="33" t="s">
        <v>26</v>
      </c>
      <c r="E213" s="33">
        <v>407</v>
      </c>
      <c r="F213" s="33">
        <f t="shared" si="37"/>
        <v>447.70000000000005</v>
      </c>
      <c r="G213" s="73">
        <f t="shared" si="43"/>
        <v>31180</v>
      </c>
      <c r="H213" s="62">
        <f t="shared" si="38"/>
        <v>12690260</v>
      </c>
      <c r="I213" s="62">
        <f t="shared" si="39"/>
        <v>14593799</v>
      </c>
      <c r="J213" s="74">
        <f t="shared" si="40"/>
        <v>36500</v>
      </c>
      <c r="K213" s="62">
        <f t="shared" si="41"/>
        <v>1343100.0000000002</v>
      </c>
      <c r="L213"/>
    </row>
    <row r="214" spans="1:12" s="1" customFormat="1" x14ac:dyDescent="0.25">
      <c r="A214" s="32">
        <v>213</v>
      </c>
      <c r="B214" s="32">
        <v>2305</v>
      </c>
      <c r="C214" s="32">
        <v>23</v>
      </c>
      <c r="D214" s="33" t="s">
        <v>26</v>
      </c>
      <c r="E214" s="33">
        <v>428</v>
      </c>
      <c r="F214" s="33">
        <f t="shared" si="37"/>
        <v>470.8</v>
      </c>
      <c r="G214" s="73">
        <f t="shared" si="43"/>
        <v>31180</v>
      </c>
      <c r="H214" s="62">
        <f t="shared" si="38"/>
        <v>13345040</v>
      </c>
      <c r="I214" s="62">
        <f t="shared" si="39"/>
        <v>15346796</v>
      </c>
      <c r="J214" s="74">
        <f t="shared" si="40"/>
        <v>38500</v>
      </c>
      <c r="K214" s="62">
        <f t="shared" si="41"/>
        <v>1412400</v>
      </c>
      <c r="L214"/>
    </row>
    <row r="215" spans="1:12" s="1" customFormat="1" x14ac:dyDescent="0.25">
      <c r="A215" s="32">
        <v>214</v>
      </c>
      <c r="B215" s="32">
        <v>2306</v>
      </c>
      <c r="C215" s="32">
        <v>23</v>
      </c>
      <c r="D215" s="33" t="s">
        <v>26</v>
      </c>
      <c r="E215" s="33">
        <v>428</v>
      </c>
      <c r="F215" s="33">
        <f t="shared" si="37"/>
        <v>470.8</v>
      </c>
      <c r="G215" s="73">
        <f t="shared" si="43"/>
        <v>31180</v>
      </c>
      <c r="H215" s="62">
        <f t="shared" si="38"/>
        <v>13345040</v>
      </c>
      <c r="I215" s="62">
        <f t="shared" si="39"/>
        <v>15346796</v>
      </c>
      <c r="J215" s="74">
        <f t="shared" si="40"/>
        <v>38500</v>
      </c>
      <c r="K215" s="62">
        <f t="shared" si="41"/>
        <v>1412400</v>
      </c>
      <c r="L215"/>
    </row>
    <row r="216" spans="1:12" s="1" customFormat="1" x14ac:dyDescent="0.25">
      <c r="A216" s="32">
        <v>215</v>
      </c>
      <c r="B216" s="32">
        <v>2307</v>
      </c>
      <c r="C216" s="32">
        <v>23</v>
      </c>
      <c r="D216" s="33" t="s">
        <v>26</v>
      </c>
      <c r="E216" s="33">
        <v>428</v>
      </c>
      <c r="F216" s="33">
        <f t="shared" si="37"/>
        <v>470.8</v>
      </c>
      <c r="G216" s="73">
        <f t="shared" si="43"/>
        <v>31180</v>
      </c>
      <c r="H216" s="62">
        <f t="shared" si="38"/>
        <v>13345040</v>
      </c>
      <c r="I216" s="62">
        <f t="shared" si="39"/>
        <v>15346796</v>
      </c>
      <c r="J216" s="74">
        <f t="shared" si="40"/>
        <v>38500</v>
      </c>
      <c r="K216" s="62">
        <f t="shared" si="41"/>
        <v>1412400</v>
      </c>
      <c r="L216"/>
    </row>
    <row r="217" spans="1:12" s="1" customFormat="1" x14ac:dyDescent="0.25">
      <c r="A217" s="32">
        <v>216</v>
      </c>
      <c r="B217" s="32">
        <v>2308</v>
      </c>
      <c r="C217" s="32">
        <v>23</v>
      </c>
      <c r="D217" s="33" t="s">
        <v>26</v>
      </c>
      <c r="E217" s="33">
        <v>428</v>
      </c>
      <c r="F217" s="33">
        <f t="shared" si="37"/>
        <v>470.8</v>
      </c>
      <c r="G217" s="73">
        <f t="shared" si="43"/>
        <v>31180</v>
      </c>
      <c r="H217" s="62">
        <f t="shared" si="38"/>
        <v>13345040</v>
      </c>
      <c r="I217" s="62">
        <f t="shared" si="39"/>
        <v>15346796</v>
      </c>
      <c r="J217" s="74">
        <f t="shared" si="40"/>
        <v>38500</v>
      </c>
      <c r="K217" s="62">
        <f t="shared" si="41"/>
        <v>1412400</v>
      </c>
      <c r="L217"/>
    </row>
    <row r="218" spans="1:12" s="1" customFormat="1" x14ac:dyDescent="0.25">
      <c r="A218" s="32">
        <v>217</v>
      </c>
      <c r="B218" s="32">
        <v>2309</v>
      </c>
      <c r="C218" s="32">
        <v>23</v>
      </c>
      <c r="D218" s="33" t="s">
        <v>26</v>
      </c>
      <c r="E218" s="33">
        <v>428</v>
      </c>
      <c r="F218" s="33">
        <f t="shared" si="37"/>
        <v>470.8</v>
      </c>
      <c r="G218" s="73">
        <f t="shared" si="43"/>
        <v>31180</v>
      </c>
      <c r="H218" s="62">
        <f t="shared" si="38"/>
        <v>13345040</v>
      </c>
      <c r="I218" s="62">
        <f t="shared" si="39"/>
        <v>15346796</v>
      </c>
      <c r="J218" s="74">
        <f t="shared" si="40"/>
        <v>38500</v>
      </c>
      <c r="K218" s="62">
        <f t="shared" si="41"/>
        <v>1412400</v>
      </c>
      <c r="L218"/>
    </row>
    <row r="219" spans="1:12" s="1" customFormat="1" x14ac:dyDescent="0.25">
      <c r="A219" s="32">
        <v>218</v>
      </c>
      <c r="B219" s="32">
        <v>2310</v>
      </c>
      <c r="C219" s="32">
        <v>23</v>
      </c>
      <c r="D219" s="33" t="s">
        <v>26</v>
      </c>
      <c r="E219" s="33">
        <v>428</v>
      </c>
      <c r="F219" s="33">
        <f t="shared" si="37"/>
        <v>470.8</v>
      </c>
      <c r="G219" s="73">
        <f t="shared" si="43"/>
        <v>31180</v>
      </c>
      <c r="H219" s="62">
        <f t="shared" si="38"/>
        <v>13345040</v>
      </c>
      <c r="I219" s="62">
        <f t="shared" si="39"/>
        <v>15346796</v>
      </c>
      <c r="J219" s="74">
        <f t="shared" si="40"/>
        <v>38500</v>
      </c>
      <c r="K219" s="62">
        <f t="shared" si="41"/>
        <v>1412400</v>
      </c>
      <c r="L219"/>
    </row>
    <row r="220" spans="1:12" s="1" customFormat="1" x14ac:dyDescent="0.25">
      <c r="A220" s="32">
        <v>219</v>
      </c>
      <c r="B220" s="32">
        <v>2311</v>
      </c>
      <c r="C220" s="32">
        <v>23</v>
      </c>
      <c r="D220" s="33" t="s">
        <v>26</v>
      </c>
      <c r="E220" s="33">
        <v>428</v>
      </c>
      <c r="F220" s="33">
        <f t="shared" si="37"/>
        <v>470.8</v>
      </c>
      <c r="G220" s="73">
        <f t="shared" si="43"/>
        <v>31180</v>
      </c>
      <c r="H220" s="62">
        <f t="shared" si="38"/>
        <v>13345040</v>
      </c>
      <c r="I220" s="62">
        <f t="shared" si="39"/>
        <v>15346796</v>
      </c>
      <c r="J220" s="74">
        <f t="shared" si="40"/>
        <v>38500</v>
      </c>
      <c r="K220" s="62">
        <f t="shared" si="41"/>
        <v>1412400</v>
      </c>
      <c r="L220"/>
    </row>
    <row r="221" spans="1:12" s="1" customFormat="1" x14ac:dyDescent="0.25">
      <c r="A221" s="32">
        <v>220</v>
      </c>
      <c r="B221" s="32">
        <v>2401</v>
      </c>
      <c r="C221" s="32">
        <v>24</v>
      </c>
      <c r="D221" s="33" t="s">
        <v>25</v>
      </c>
      <c r="E221" s="33">
        <v>661</v>
      </c>
      <c r="F221" s="33">
        <f t="shared" si="37"/>
        <v>727.1</v>
      </c>
      <c r="G221" s="73">
        <f>G220+80</f>
        <v>31260</v>
      </c>
      <c r="H221" s="62">
        <f t="shared" si="38"/>
        <v>20662860</v>
      </c>
      <c r="I221" s="62">
        <f t="shared" si="39"/>
        <v>23762289</v>
      </c>
      <c r="J221" s="74">
        <f t="shared" si="40"/>
        <v>59500</v>
      </c>
      <c r="K221" s="62">
        <f t="shared" si="41"/>
        <v>2181300</v>
      </c>
      <c r="L221"/>
    </row>
    <row r="222" spans="1:12" s="1" customFormat="1" x14ac:dyDescent="0.25">
      <c r="A222" s="32">
        <v>221</v>
      </c>
      <c r="B222" s="32">
        <v>2402</v>
      </c>
      <c r="C222" s="32">
        <v>24</v>
      </c>
      <c r="D222" s="33" t="s">
        <v>25</v>
      </c>
      <c r="E222" s="33">
        <v>661</v>
      </c>
      <c r="F222" s="33">
        <f t="shared" si="37"/>
        <v>727.1</v>
      </c>
      <c r="G222" s="73">
        <f t="shared" ref="G222:G231" si="44">G221</f>
        <v>31260</v>
      </c>
      <c r="H222" s="62">
        <f t="shared" si="38"/>
        <v>20662860</v>
      </c>
      <c r="I222" s="62">
        <f t="shared" si="39"/>
        <v>23762289</v>
      </c>
      <c r="J222" s="74">
        <f t="shared" si="40"/>
        <v>59500</v>
      </c>
      <c r="K222" s="62">
        <f t="shared" si="41"/>
        <v>2181300</v>
      </c>
      <c r="L222"/>
    </row>
    <row r="223" spans="1:12" s="1" customFormat="1" x14ac:dyDescent="0.25">
      <c r="A223" s="32">
        <v>222</v>
      </c>
      <c r="B223" s="32">
        <v>2403</v>
      </c>
      <c r="C223" s="32">
        <v>24</v>
      </c>
      <c r="D223" s="33" t="s">
        <v>26</v>
      </c>
      <c r="E223" s="33">
        <v>407</v>
      </c>
      <c r="F223" s="33">
        <f t="shared" si="37"/>
        <v>447.70000000000005</v>
      </c>
      <c r="G223" s="73">
        <f t="shared" si="44"/>
        <v>31260</v>
      </c>
      <c r="H223" s="62">
        <f t="shared" si="38"/>
        <v>12722820</v>
      </c>
      <c r="I223" s="62">
        <f t="shared" si="39"/>
        <v>14631243</v>
      </c>
      <c r="J223" s="74">
        <f t="shared" si="40"/>
        <v>36500</v>
      </c>
      <c r="K223" s="62">
        <f t="shared" si="41"/>
        <v>1343100.0000000002</v>
      </c>
      <c r="L223"/>
    </row>
    <row r="224" spans="1:12" s="1" customFormat="1" x14ac:dyDescent="0.25">
      <c r="A224" s="32">
        <v>223</v>
      </c>
      <c r="B224" s="32">
        <v>2404</v>
      </c>
      <c r="C224" s="32">
        <v>24</v>
      </c>
      <c r="D224" s="33" t="s">
        <v>26</v>
      </c>
      <c r="E224" s="33">
        <v>407</v>
      </c>
      <c r="F224" s="33">
        <f t="shared" si="37"/>
        <v>447.70000000000005</v>
      </c>
      <c r="G224" s="73">
        <f t="shared" si="44"/>
        <v>31260</v>
      </c>
      <c r="H224" s="62">
        <f t="shared" si="38"/>
        <v>12722820</v>
      </c>
      <c r="I224" s="62">
        <f t="shared" si="39"/>
        <v>14631243</v>
      </c>
      <c r="J224" s="74">
        <f t="shared" si="40"/>
        <v>36500</v>
      </c>
      <c r="K224" s="62">
        <f t="shared" si="41"/>
        <v>1343100.0000000002</v>
      </c>
      <c r="L224"/>
    </row>
    <row r="225" spans="1:12" s="1" customFormat="1" x14ac:dyDescent="0.25">
      <c r="A225" s="32">
        <v>224</v>
      </c>
      <c r="B225" s="32">
        <v>2405</v>
      </c>
      <c r="C225" s="32">
        <v>24</v>
      </c>
      <c r="D225" s="33" t="s">
        <v>26</v>
      </c>
      <c r="E225" s="33">
        <v>428</v>
      </c>
      <c r="F225" s="33">
        <f t="shared" si="37"/>
        <v>470.8</v>
      </c>
      <c r="G225" s="73">
        <f t="shared" si="44"/>
        <v>31260</v>
      </c>
      <c r="H225" s="62">
        <f t="shared" si="38"/>
        <v>13379280</v>
      </c>
      <c r="I225" s="62">
        <f t="shared" si="39"/>
        <v>15386172</v>
      </c>
      <c r="J225" s="74">
        <f t="shared" si="40"/>
        <v>38500</v>
      </c>
      <c r="K225" s="62">
        <f t="shared" si="41"/>
        <v>1412400</v>
      </c>
      <c r="L225"/>
    </row>
    <row r="226" spans="1:12" s="1" customFormat="1" x14ac:dyDescent="0.25">
      <c r="A226" s="32">
        <v>225</v>
      </c>
      <c r="B226" s="32">
        <v>2406</v>
      </c>
      <c r="C226" s="32">
        <v>24</v>
      </c>
      <c r="D226" s="33" t="s">
        <v>26</v>
      </c>
      <c r="E226" s="33">
        <v>428</v>
      </c>
      <c r="F226" s="33">
        <f t="shared" si="37"/>
        <v>470.8</v>
      </c>
      <c r="G226" s="73">
        <f t="shared" si="44"/>
        <v>31260</v>
      </c>
      <c r="H226" s="62">
        <f t="shared" si="38"/>
        <v>13379280</v>
      </c>
      <c r="I226" s="62">
        <f t="shared" si="39"/>
        <v>15386172</v>
      </c>
      <c r="J226" s="74">
        <f t="shared" si="40"/>
        <v>38500</v>
      </c>
      <c r="K226" s="62">
        <f t="shared" si="41"/>
        <v>1412400</v>
      </c>
      <c r="L226"/>
    </row>
    <row r="227" spans="1:12" s="1" customFormat="1" x14ac:dyDescent="0.25">
      <c r="A227" s="32">
        <v>226</v>
      </c>
      <c r="B227" s="32">
        <v>2407</v>
      </c>
      <c r="C227" s="32">
        <v>24</v>
      </c>
      <c r="D227" s="33" t="s">
        <v>26</v>
      </c>
      <c r="E227" s="33">
        <v>428</v>
      </c>
      <c r="F227" s="33">
        <f t="shared" si="37"/>
        <v>470.8</v>
      </c>
      <c r="G227" s="73">
        <f t="shared" si="44"/>
        <v>31260</v>
      </c>
      <c r="H227" s="62">
        <f t="shared" si="38"/>
        <v>13379280</v>
      </c>
      <c r="I227" s="62">
        <f t="shared" si="39"/>
        <v>15386172</v>
      </c>
      <c r="J227" s="74">
        <f t="shared" si="40"/>
        <v>38500</v>
      </c>
      <c r="K227" s="62">
        <f t="shared" si="41"/>
        <v>1412400</v>
      </c>
      <c r="L227"/>
    </row>
    <row r="228" spans="1:12" s="1" customFormat="1" x14ac:dyDescent="0.25">
      <c r="A228" s="32">
        <v>227</v>
      </c>
      <c r="B228" s="32">
        <v>2408</v>
      </c>
      <c r="C228" s="32">
        <v>24</v>
      </c>
      <c r="D228" s="33" t="s">
        <v>26</v>
      </c>
      <c r="E228" s="33">
        <v>428</v>
      </c>
      <c r="F228" s="33">
        <f t="shared" si="37"/>
        <v>470.8</v>
      </c>
      <c r="G228" s="73">
        <f t="shared" si="44"/>
        <v>31260</v>
      </c>
      <c r="H228" s="62">
        <f t="shared" si="38"/>
        <v>13379280</v>
      </c>
      <c r="I228" s="62">
        <f t="shared" si="39"/>
        <v>15386172</v>
      </c>
      <c r="J228" s="74">
        <f t="shared" si="40"/>
        <v>38500</v>
      </c>
      <c r="K228" s="62">
        <f t="shared" si="41"/>
        <v>1412400</v>
      </c>
      <c r="L228"/>
    </row>
    <row r="229" spans="1:12" s="1" customFormat="1" x14ac:dyDescent="0.25">
      <c r="A229" s="32">
        <v>228</v>
      </c>
      <c r="B229" s="32">
        <v>2409</v>
      </c>
      <c r="C229" s="32">
        <v>24</v>
      </c>
      <c r="D229" s="33" t="s">
        <v>26</v>
      </c>
      <c r="E229" s="33">
        <v>428</v>
      </c>
      <c r="F229" s="33">
        <f t="shared" si="37"/>
        <v>470.8</v>
      </c>
      <c r="G229" s="73">
        <f t="shared" si="44"/>
        <v>31260</v>
      </c>
      <c r="H229" s="62">
        <f t="shared" si="38"/>
        <v>13379280</v>
      </c>
      <c r="I229" s="62">
        <f t="shared" si="39"/>
        <v>15386172</v>
      </c>
      <c r="J229" s="74">
        <f t="shared" si="40"/>
        <v>38500</v>
      </c>
      <c r="K229" s="62">
        <f t="shared" si="41"/>
        <v>1412400</v>
      </c>
      <c r="L229"/>
    </row>
    <row r="230" spans="1:12" s="1" customFormat="1" x14ac:dyDescent="0.25">
      <c r="A230" s="32">
        <v>229</v>
      </c>
      <c r="B230" s="32">
        <v>2410</v>
      </c>
      <c r="C230" s="32">
        <v>24</v>
      </c>
      <c r="D230" s="33" t="s">
        <v>26</v>
      </c>
      <c r="E230" s="33">
        <v>428</v>
      </c>
      <c r="F230" s="33">
        <f t="shared" si="37"/>
        <v>470.8</v>
      </c>
      <c r="G230" s="73">
        <f t="shared" si="44"/>
        <v>31260</v>
      </c>
      <c r="H230" s="62">
        <f t="shared" si="38"/>
        <v>13379280</v>
      </c>
      <c r="I230" s="62">
        <f t="shared" si="39"/>
        <v>15386172</v>
      </c>
      <c r="J230" s="74">
        <f t="shared" si="40"/>
        <v>38500</v>
      </c>
      <c r="K230" s="62">
        <f t="shared" si="41"/>
        <v>1412400</v>
      </c>
      <c r="L230"/>
    </row>
    <row r="231" spans="1:12" s="1" customFormat="1" x14ac:dyDescent="0.25">
      <c r="A231" s="32">
        <v>230</v>
      </c>
      <c r="B231" s="32">
        <v>2411</v>
      </c>
      <c r="C231" s="32">
        <v>24</v>
      </c>
      <c r="D231" s="33" t="s">
        <v>26</v>
      </c>
      <c r="E231" s="33">
        <v>428</v>
      </c>
      <c r="F231" s="33">
        <f t="shared" si="37"/>
        <v>470.8</v>
      </c>
      <c r="G231" s="73">
        <f t="shared" si="44"/>
        <v>31260</v>
      </c>
      <c r="H231" s="62">
        <f t="shared" si="38"/>
        <v>13379280</v>
      </c>
      <c r="I231" s="62">
        <f t="shared" si="39"/>
        <v>15386172</v>
      </c>
      <c r="J231" s="74">
        <f t="shared" si="40"/>
        <v>38500</v>
      </c>
      <c r="K231" s="62">
        <f t="shared" si="41"/>
        <v>1412400</v>
      </c>
      <c r="L231"/>
    </row>
    <row r="232" spans="1:12" s="1" customFormat="1" x14ac:dyDescent="0.25">
      <c r="A232" s="32">
        <v>231</v>
      </c>
      <c r="B232" s="32">
        <v>2501</v>
      </c>
      <c r="C232" s="32">
        <v>25</v>
      </c>
      <c r="D232" s="33" t="s">
        <v>25</v>
      </c>
      <c r="E232" s="33">
        <v>661</v>
      </c>
      <c r="F232" s="33">
        <f t="shared" si="37"/>
        <v>727.1</v>
      </c>
      <c r="G232" s="73">
        <f>G231+80</f>
        <v>31340</v>
      </c>
      <c r="H232" s="62">
        <f t="shared" si="38"/>
        <v>20715740</v>
      </c>
      <c r="I232" s="62">
        <f t="shared" si="39"/>
        <v>23823101</v>
      </c>
      <c r="J232" s="74">
        <f t="shared" si="40"/>
        <v>59500</v>
      </c>
      <c r="K232" s="62">
        <f t="shared" si="41"/>
        <v>2181300</v>
      </c>
      <c r="L232"/>
    </row>
    <row r="233" spans="1:12" s="1" customFormat="1" x14ac:dyDescent="0.25">
      <c r="A233" s="32">
        <v>232</v>
      </c>
      <c r="B233" s="32">
        <v>2502</v>
      </c>
      <c r="C233" s="32">
        <v>25</v>
      </c>
      <c r="D233" s="33" t="s">
        <v>25</v>
      </c>
      <c r="E233" s="33">
        <v>661</v>
      </c>
      <c r="F233" s="33">
        <f t="shared" si="37"/>
        <v>727.1</v>
      </c>
      <c r="G233" s="73">
        <f t="shared" ref="G233:G242" si="45">G232</f>
        <v>31340</v>
      </c>
      <c r="H233" s="62">
        <f t="shared" si="38"/>
        <v>20715740</v>
      </c>
      <c r="I233" s="62">
        <f t="shared" si="39"/>
        <v>23823101</v>
      </c>
      <c r="J233" s="74">
        <f t="shared" si="40"/>
        <v>59500</v>
      </c>
      <c r="K233" s="62">
        <f t="shared" si="41"/>
        <v>2181300</v>
      </c>
      <c r="L233"/>
    </row>
    <row r="234" spans="1:12" s="1" customFormat="1" x14ac:dyDescent="0.25">
      <c r="A234" s="32">
        <v>233</v>
      </c>
      <c r="B234" s="32">
        <v>2503</v>
      </c>
      <c r="C234" s="32">
        <v>25</v>
      </c>
      <c r="D234" s="33" t="s">
        <v>26</v>
      </c>
      <c r="E234" s="33">
        <v>407</v>
      </c>
      <c r="F234" s="33">
        <f t="shared" si="37"/>
        <v>447.70000000000005</v>
      </c>
      <c r="G234" s="73">
        <f t="shared" si="45"/>
        <v>31340</v>
      </c>
      <c r="H234" s="62">
        <f t="shared" si="38"/>
        <v>12755380</v>
      </c>
      <c r="I234" s="62">
        <f t="shared" si="39"/>
        <v>14668687</v>
      </c>
      <c r="J234" s="74">
        <f t="shared" si="40"/>
        <v>36500</v>
      </c>
      <c r="K234" s="62">
        <f t="shared" si="41"/>
        <v>1343100.0000000002</v>
      </c>
      <c r="L234"/>
    </row>
    <row r="235" spans="1:12" s="1" customFormat="1" x14ac:dyDescent="0.25">
      <c r="A235" s="32">
        <v>234</v>
      </c>
      <c r="B235" s="32">
        <v>2504</v>
      </c>
      <c r="C235" s="32">
        <v>25</v>
      </c>
      <c r="D235" s="33" t="s">
        <v>26</v>
      </c>
      <c r="E235" s="33">
        <v>407</v>
      </c>
      <c r="F235" s="33">
        <f t="shared" si="37"/>
        <v>447.70000000000005</v>
      </c>
      <c r="G235" s="73">
        <f t="shared" si="45"/>
        <v>31340</v>
      </c>
      <c r="H235" s="62">
        <f t="shared" si="38"/>
        <v>12755380</v>
      </c>
      <c r="I235" s="62">
        <f t="shared" si="39"/>
        <v>14668687</v>
      </c>
      <c r="J235" s="74">
        <f t="shared" si="40"/>
        <v>36500</v>
      </c>
      <c r="K235" s="62">
        <f t="shared" si="41"/>
        <v>1343100.0000000002</v>
      </c>
      <c r="L235"/>
    </row>
    <row r="236" spans="1:12" s="1" customFormat="1" x14ac:dyDescent="0.25">
      <c r="A236" s="32">
        <v>235</v>
      </c>
      <c r="B236" s="32">
        <v>2505</v>
      </c>
      <c r="C236" s="32">
        <v>25</v>
      </c>
      <c r="D236" s="33" t="s">
        <v>26</v>
      </c>
      <c r="E236" s="33">
        <v>428</v>
      </c>
      <c r="F236" s="33">
        <f t="shared" si="37"/>
        <v>470.8</v>
      </c>
      <c r="G236" s="73">
        <f t="shared" si="45"/>
        <v>31340</v>
      </c>
      <c r="H236" s="62">
        <f t="shared" si="38"/>
        <v>13413520</v>
      </c>
      <c r="I236" s="62">
        <f t="shared" si="39"/>
        <v>15425548</v>
      </c>
      <c r="J236" s="74">
        <f t="shared" si="40"/>
        <v>38500</v>
      </c>
      <c r="K236" s="62">
        <f t="shared" si="41"/>
        <v>1412400</v>
      </c>
      <c r="L236"/>
    </row>
    <row r="237" spans="1:12" s="1" customFormat="1" x14ac:dyDescent="0.25">
      <c r="A237" s="32">
        <v>236</v>
      </c>
      <c r="B237" s="32">
        <v>2506</v>
      </c>
      <c r="C237" s="32">
        <v>25</v>
      </c>
      <c r="D237" s="33" t="s">
        <v>26</v>
      </c>
      <c r="E237" s="33">
        <v>428</v>
      </c>
      <c r="F237" s="33">
        <f t="shared" si="37"/>
        <v>470.8</v>
      </c>
      <c r="G237" s="73">
        <f t="shared" si="45"/>
        <v>31340</v>
      </c>
      <c r="H237" s="62">
        <f t="shared" si="38"/>
        <v>13413520</v>
      </c>
      <c r="I237" s="62">
        <f t="shared" si="39"/>
        <v>15425548</v>
      </c>
      <c r="J237" s="74">
        <f t="shared" si="40"/>
        <v>38500</v>
      </c>
      <c r="K237" s="62">
        <f t="shared" si="41"/>
        <v>1412400</v>
      </c>
      <c r="L237"/>
    </row>
    <row r="238" spans="1:12" s="1" customFormat="1" x14ac:dyDescent="0.25">
      <c r="A238" s="32">
        <v>237</v>
      </c>
      <c r="B238" s="32">
        <v>2507</v>
      </c>
      <c r="C238" s="32">
        <v>25</v>
      </c>
      <c r="D238" s="33" t="s">
        <v>26</v>
      </c>
      <c r="E238" s="33">
        <v>428</v>
      </c>
      <c r="F238" s="33">
        <f t="shared" si="37"/>
        <v>470.8</v>
      </c>
      <c r="G238" s="73">
        <f t="shared" si="45"/>
        <v>31340</v>
      </c>
      <c r="H238" s="62">
        <f t="shared" si="38"/>
        <v>13413520</v>
      </c>
      <c r="I238" s="62">
        <f t="shared" si="39"/>
        <v>15425548</v>
      </c>
      <c r="J238" s="74">
        <f t="shared" si="40"/>
        <v>38500</v>
      </c>
      <c r="K238" s="62">
        <f t="shared" si="41"/>
        <v>1412400</v>
      </c>
      <c r="L238"/>
    </row>
    <row r="239" spans="1:12" s="1" customFormat="1" x14ac:dyDescent="0.25">
      <c r="A239" s="32">
        <v>238</v>
      </c>
      <c r="B239" s="32">
        <v>2508</v>
      </c>
      <c r="C239" s="32">
        <v>25</v>
      </c>
      <c r="D239" s="33" t="s">
        <v>26</v>
      </c>
      <c r="E239" s="33">
        <v>428</v>
      </c>
      <c r="F239" s="33">
        <f t="shared" si="37"/>
        <v>470.8</v>
      </c>
      <c r="G239" s="73">
        <f t="shared" si="45"/>
        <v>31340</v>
      </c>
      <c r="H239" s="62">
        <f t="shared" si="38"/>
        <v>13413520</v>
      </c>
      <c r="I239" s="62">
        <f t="shared" si="39"/>
        <v>15425548</v>
      </c>
      <c r="J239" s="74">
        <f t="shared" si="40"/>
        <v>38500</v>
      </c>
      <c r="K239" s="62">
        <f t="shared" si="41"/>
        <v>1412400</v>
      </c>
      <c r="L239"/>
    </row>
    <row r="240" spans="1:12" s="1" customFormat="1" x14ac:dyDescent="0.25">
      <c r="A240" s="32">
        <v>239</v>
      </c>
      <c r="B240" s="32">
        <v>2509</v>
      </c>
      <c r="C240" s="32">
        <v>25</v>
      </c>
      <c r="D240" s="33" t="s">
        <v>26</v>
      </c>
      <c r="E240" s="33">
        <v>428</v>
      </c>
      <c r="F240" s="33">
        <f t="shared" si="37"/>
        <v>470.8</v>
      </c>
      <c r="G240" s="73">
        <f t="shared" si="45"/>
        <v>31340</v>
      </c>
      <c r="H240" s="62">
        <f t="shared" si="38"/>
        <v>13413520</v>
      </c>
      <c r="I240" s="62">
        <f t="shared" si="39"/>
        <v>15425548</v>
      </c>
      <c r="J240" s="74">
        <f t="shared" si="40"/>
        <v>38500</v>
      </c>
      <c r="K240" s="62">
        <f t="shared" si="41"/>
        <v>1412400</v>
      </c>
      <c r="L240"/>
    </row>
    <row r="241" spans="1:12" s="1" customFormat="1" x14ac:dyDescent="0.25">
      <c r="A241" s="32">
        <v>240</v>
      </c>
      <c r="B241" s="32">
        <v>2510</v>
      </c>
      <c r="C241" s="32">
        <v>25</v>
      </c>
      <c r="D241" s="33" t="s">
        <v>26</v>
      </c>
      <c r="E241" s="33">
        <v>428</v>
      </c>
      <c r="F241" s="33">
        <f t="shared" si="37"/>
        <v>470.8</v>
      </c>
      <c r="G241" s="73">
        <f t="shared" si="45"/>
        <v>31340</v>
      </c>
      <c r="H241" s="62">
        <f t="shared" si="38"/>
        <v>13413520</v>
      </c>
      <c r="I241" s="62">
        <f t="shared" si="39"/>
        <v>15425548</v>
      </c>
      <c r="J241" s="74">
        <f t="shared" si="40"/>
        <v>38500</v>
      </c>
      <c r="K241" s="62">
        <f t="shared" si="41"/>
        <v>1412400</v>
      </c>
      <c r="L241"/>
    </row>
    <row r="242" spans="1:12" s="1" customFormat="1" x14ac:dyDescent="0.25">
      <c r="A242" s="32">
        <v>241</v>
      </c>
      <c r="B242" s="32">
        <v>2511</v>
      </c>
      <c r="C242" s="32">
        <v>25</v>
      </c>
      <c r="D242" s="33" t="s">
        <v>26</v>
      </c>
      <c r="E242" s="33">
        <v>428</v>
      </c>
      <c r="F242" s="33">
        <f t="shared" si="37"/>
        <v>470.8</v>
      </c>
      <c r="G242" s="73">
        <f t="shared" si="45"/>
        <v>31340</v>
      </c>
      <c r="H242" s="62">
        <f t="shared" si="38"/>
        <v>13413520</v>
      </c>
      <c r="I242" s="62">
        <f t="shared" si="39"/>
        <v>15425548</v>
      </c>
      <c r="J242" s="74">
        <f t="shared" si="40"/>
        <v>38500</v>
      </c>
      <c r="K242" s="62">
        <f t="shared" si="41"/>
        <v>1412400</v>
      </c>
      <c r="L242"/>
    </row>
    <row r="243" spans="1:12" s="1" customFormat="1" x14ac:dyDescent="0.25">
      <c r="A243" s="32">
        <v>242</v>
      </c>
      <c r="B243" s="32">
        <v>2601</v>
      </c>
      <c r="C243" s="32">
        <v>26</v>
      </c>
      <c r="D243" s="33" t="s">
        <v>25</v>
      </c>
      <c r="E243" s="33">
        <v>661</v>
      </c>
      <c r="F243" s="33">
        <f t="shared" si="37"/>
        <v>727.1</v>
      </c>
      <c r="G243" s="73">
        <f>G242+80</f>
        <v>31420</v>
      </c>
      <c r="H243" s="62">
        <f t="shared" si="38"/>
        <v>20768620</v>
      </c>
      <c r="I243" s="62">
        <f t="shared" si="39"/>
        <v>23883913</v>
      </c>
      <c r="J243" s="74">
        <f t="shared" si="40"/>
        <v>59500</v>
      </c>
      <c r="K243" s="62">
        <f t="shared" si="41"/>
        <v>2181300</v>
      </c>
      <c r="L243"/>
    </row>
    <row r="244" spans="1:12" s="1" customFormat="1" x14ac:dyDescent="0.25">
      <c r="A244" s="32">
        <v>243</v>
      </c>
      <c r="B244" s="32">
        <v>2602</v>
      </c>
      <c r="C244" s="32">
        <v>26</v>
      </c>
      <c r="D244" s="33" t="s">
        <v>25</v>
      </c>
      <c r="E244" s="33">
        <v>661</v>
      </c>
      <c r="F244" s="33">
        <f t="shared" si="37"/>
        <v>727.1</v>
      </c>
      <c r="G244" s="73">
        <f t="shared" ref="G244:G253" si="46">G243</f>
        <v>31420</v>
      </c>
      <c r="H244" s="62">
        <f t="shared" si="38"/>
        <v>20768620</v>
      </c>
      <c r="I244" s="62">
        <f t="shared" si="39"/>
        <v>23883913</v>
      </c>
      <c r="J244" s="74">
        <f t="shared" si="40"/>
        <v>59500</v>
      </c>
      <c r="K244" s="62">
        <f t="shared" si="41"/>
        <v>2181300</v>
      </c>
      <c r="L244"/>
    </row>
    <row r="245" spans="1:12" s="1" customFormat="1" x14ac:dyDescent="0.25">
      <c r="A245" s="32">
        <v>244</v>
      </c>
      <c r="B245" s="32">
        <v>2603</v>
      </c>
      <c r="C245" s="32">
        <v>26</v>
      </c>
      <c r="D245" s="33" t="s">
        <v>26</v>
      </c>
      <c r="E245" s="33">
        <v>407</v>
      </c>
      <c r="F245" s="33">
        <f t="shared" si="37"/>
        <v>447.70000000000005</v>
      </c>
      <c r="G245" s="73">
        <f t="shared" si="46"/>
        <v>31420</v>
      </c>
      <c r="H245" s="62">
        <f t="shared" si="38"/>
        <v>12787940</v>
      </c>
      <c r="I245" s="62">
        <f t="shared" si="39"/>
        <v>14706131</v>
      </c>
      <c r="J245" s="74">
        <f t="shared" si="40"/>
        <v>37000</v>
      </c>
      <c r="K245" s="62">
        <f t="shared" si="41"/>
        <v>1343100.0000000002</v>
      </c>
      <c r="L245"/>
    </row>
    <row r="246" spans="1:12" s="1" customFormat="1" x14ac:dyDescent="0.25">
      <c r="A246" s="32">
        <v>245</v>
      </c>
      <c r="B246" s="32">
        <v>2604</v>
      </c>
      <c r="C246" s="32">
        <v>26</v>
      </c>
      <c r="D246" s="33" t="s">
        <v>26</v>
      </c>
      <c r="E246" s="33">
        <v>407</v>
      </c>
      <c r="F246" s="33">
        <f t="shared" si="37"/>
        <v>447.70000000000005</v>
      </c>
      <c r="G246" s="73">
        <f t="shared" si="46"/>
        <v>31420</v>
      </c>
      <c r="H246" s="62">
        <f t="shared" si="38"/>
        <v>12787940</v>
      </c>
      <c r="I246" s="62">
        <f t="shared" si="39"/>
        <v>14706131</v>
      </c>
      <c r="J246" s="74">
        <f t="shared" si="40"/>
        <v>37000</v>
      </c>
      <c r="K246" s="62">
        <f t="shared" si="41"/>
        <v>1343100.0000000002</v>
      </c>
      <c r="L246"/>
    </row>
    <row r="247" spans="1:12" s="1" customFormat="1" x14ac:dyDescent="0.25">
      <c r="A247" s="32">
        <v>246</v>
      </c>
      <c r="B247" s="32">
        <v>2605</v>
      </c>
      <c r="C247" s="32">
        <v>26</v>
      </c>
      <c r="D247" s="33" t="s">
        <v>26</v>
      </c>
      <c r="E247" s="33">
        <v>428</v>
      </c>
      <c r="F247" s="33">
        <f t="shared" si="37"/>
        <v>470.8</v>
      </c>
      <c r="G247" s="73">
        <f t="shared" si="46"/>
        <v>31420</v>
      </c>
      <c r="H247" s="62">
        <f t="shared" si="38"/>
        <v>13447760</v>
      </c>
      <c r="I247" s="62">
        <f t="shared" si="39"/>
        <v>15464924</v>
      </c>
      <c r="J247" s="74">
        <f t="shared" si="40"/>
        <v>38500</v>
      </c>
      <c r="K247" s="62">
        <f t="shared" si="41"/>
        <v>1412400</v>
      </c>
      <c r="L247"/>
    </row>
    <row r="248" spans="1:12" s="1" customFormat="1" x14ac:dyDescent="0.25">
      <c r="A248" s="32">
        <v>247</v>
      </c>
      <c r="B248" s="32">
        <v>2606</v>
      </c>
      <c r="C248" s="32">
        <v>26</v>
      </c>
      <c r="D248" s="33" t="s">
        <v>26</v>
      </c>
      <c r="E248" s="33">
        <v>428</v>
      </c>
      <c r="F248" s="33">
        <f t="shared" si="37"/>
        <v>470.8</v>
      </c>
      <c r="G248" s="73">
        <f t="shared" si="46"/>
        <v>31420</v>
      </c>
      <c r="H248" s="62">
        <f t="shared" si="38"/>
        <v>13447760</v>
      </c>
      <c r="I248" s="62">
        <f t="shared" si="39"/>
        <v>15464924</v>
      </c>
      <c r="J248" s="74">
        <f t="shared" si="40"/>
        <v>38500</v>
      </c>
      <c r="K248" s="62">
        <f t="shared" si="41"/>
        <v>1412400</v>
      </c>
      <c r="L248"/>
    </row>
    <row r="249" spans="1:12" s="1" customFormat="1" x14ac:dyDescent="0.25">
      <c r="A249" s="32">
        <v>248</v>
      </c>
      <c r="B249" s="32">
        <v>2607</v>
      </c>
      <c r="C249" s="32">
        <v>26</v>
      </c>
      <c r="D249" s="33" t="s">
        <v>26</v>
      </c>
      <c r="E249" s="33">
        <v>428</v>
      </c>
      <c r="F249" s="33">
        <f t="shared" si="37"/>
        <v>470.8</v>
      </c>
      <c r="G249" s="73">
        <f t="shared" si="46"/>
        <v>31420</v>
      </c>
      <c r="H249" s="62">
        <f t="shared" si="38"/>
        <v>13447760</v>
      </c>
      <c r="I249" s="62">
        <f t="shared" si="39"/>
        <v>15464924</v>
      </c>
      <c r="J249" s="74">
        <f t="shared" si="40"/>
        <v>38500</v>
      </c>
      <c r="K249" s="62">
        <f t="shared" si="41"/>
        <v>1412400</v>
      </c>
      <c r="L249"/>
    </row>
    <row r="250" spans="1:12" s="1" customFormat="1" x14ac:dyDescent="0.25">
      <c r="A250" s="32">
        <v>249</v>
      </c>
      <c r="B250" s="32">
        <v>2608</v>
      </c>
      <c r="C250" s="32">
        <v>26</v>
      </c>
      <c r="D250" s="33" t="s">
        <v>26</v>
      </c>
      <c r="E250" s="33">
        <v>428</v>
      </c>
      <c r="F250" s="33">
        <f t="shared" si="37"/>
        <v>470.8</v>
      </c>
      <c r="G250" s="73">
        <f t="shared" si="46"/>
        <v>31420</v>
      </c>
      <c r="H250" s="62">
        <f t="shared" si="38"/>
        <v>13447760</v>
      </c>
      <c r="I250" s="62">
        <f t="shared" si="39"/>
        <v>15464924</v>
      </c>
      <c r="J250" s="74">
        <f t="shared" si="40"/>
        <v>38500</v>
      </c>
      <c r="K250" s="62">
        <f t="shared" si="41"/>
        <v>1412400</v>
      </c>
      <c r="L250"/>
    </row>
    <row r="251" spans="1:12" s="1" customFormat="1" x14ac:dyDescent="0.25">
      <c r="A251" s="32">
        <v>250</v>
      </c>
      <c r="B251" s="32">
        <v>2609</v>
      </c>
      <c r="C251" s="32">
        <v>26</v>
      </c>
      <c r="D251" s="33" t="s">
        <v>26</v>
      </c>
      <c r="E251" s="33">
        <v>428</v>
      </c>
      <c r="F251" s="33">
        <f t="shared" si="37"/>
        <v>470.8</v>
      </c>
      <c r="G251" s="73">
        <f t="shared" si="46"/>
        <v>31420</v>
      </c>
      <c r="H251" s="62">
        <f t="shared" si="38"/>
        <v>13447760</v>
      </c>
      <c r="I251" s="62">
        <f t="shared" si="39"/>
        <v>15464924</v>
      </c>
      <c r="J251" s="74">
        <f t="shared" si="40"/>
        <v>38500</v>
      </c>
      <c r="K251" s="62">
        <f t="shared" si="41"/>
        <v>1412400</v>
      </c>
      <c r="L251"/>
    </row>
    <row r="252" spans="1:12" s="1" customFormat="1" x14ac:dyDescent="0.25">
      <c r="A252" s="32">
        <v>251</v>
      </c>
      <c r="B252" s="32">
        <v>2610</v>
      </c>
      <c r="C252" s="32">
        <v>26</v>
      </c>
      <c r="D252" s="33" t="s">
        <v>26</v>
      </c>
      <c r="E252" s="33">
        <v>428</v>
      </c>
      <c r="F252" s="33">
        <f t="shared" si="37"/>
        <v>470.8</v>
      </c>
      <c r="G252" s="73">
        <f t="shared" si="46"/>
        <v>31420</v>
      </c>
      <c r="H252" s="62">
        <f t="shared" si="38"/>
        <v>13447760</v>
      </c>
      <c r="I252" s="62">
        <f t="shared" si="39"/>
        <v>15464924</v>
      </c>
      <c r="J252" s="74">
        <f t="shared" si="40"/>
        <v>38500</v>
      </c>
      <c r="K252" s="62">
        <f t="shared" si="41"/>
        <v>1412400</v>
      </c>
      <c r="L252"/>
    </row>
    <row r="253" spans="1:12" s="1" customFormat="1" x14ac:dyDescent="0.25">
      <c r="A253" s="32">
        <v>252</v>
      </c>
      <c r="B253" s="32">
        <v>2611</v>
      </c>
      <c r="C253" s="32">
        <v>26</v>
      </c>
      <c r="D253" s="33" t="s">
        <v>26</v>
      </c>
      <c r="E253" s="33">
        <v>428</v>
      </c>
      <c r="F253" s="33">
        <f t="shared" si="37"/>
        <v>470.8</v>
      </c>
      <c r="G253" s="73">
        <f t="shared" si="46"/>
        <v>31420</v>
      </c>
      <c r="H253" s="62">
        <f t="shared" si="38"/>
        <v>13447760</v>
      </c>
      <c r="I253" s="62">
        <f t="shared" si="39"/>
        <v>15464924</v>
      </c>
      <c r="J253" s="74">
        <f t="shared" si="40"/>
        <v>38500</v>
      </c>
      <c r="K253" s="62">
        <f t="shared" si="41"/>
        <v>1412400</v>
      </c>
      <c r="L253"/>
    </row>
    <row r="254" spans="1:12" s="1" customFormat="1" x14ac:dyDescent="0.25">
      <c r="A254" s="32">
        <v>253</v>
      </c>
      <c r="B254" s="32">
        <v>2701</v>
      </c>
      <c r="C254" s="32">
        <v>27</v>
      </c>
      <c r="D254" s="33" t="s">
        <v>25</v>
      </c>
      <c r="E254" s="33">
        <v>661</v>
      </c>
      <c r="F254" s="33">
        <f t="shared" si="37"/>
        <v>727.1</v>
      </c>
      <c r="G254" s="73">
        <f>G253+80</f>
        <v>31500</v>
      </c>
      <c r="H254" s="62">
        <f t="shared" si="38"/>
        <v>20821500</v>
      </c>
      <c r="I254" s="62">
        <f t="shared" si="39"/>
        <v>23944725</v>
      </c>
      <c r="J254" s="74">
        <f t="shared" si="40"/>
        <v>60000</v>
      </c>
      <c r="K254" s="62">
        <f t="shared" si="41"/>
        <v>2181300</v>
      </c>
      <c r="L254"/>
    </row>
    <row r="255" spans="1:12" s="1" customFormat="1" x14ac:dyDescent="0.25">
      <c r="A255" s="32">
        <v>254</v>
      </c>
      <c r="B255" s="32">
        <v>2702</v>
      </c>
      <c r="C255" s="32">
        <v>27</v>
      </c>
      <c r="D255" s="33" t="s">
        <v>25</v>
      </c>
      <c r="E255" s="33">
        <v>661</v>
      </c>
      <c r="F255" s="33">
        <f t="shared" si="37"/>
        <v>727.1</v>
      </c>
      <c r="G255" s="73">
        <f t="shared" ref="G255:G264" si="47">G254</f>
        <v>31500</v>
      </c>
      <c r="H255" s="62">
        <f t="shared" si="38"/>
        <v>20821500</v>
      </c>
      <c r="I255" s="62">
        <f t="shared" si="39"/>
        <v>23944725</v>
      </c>
      <c r="J255" s="74">
        <f t="shared" si="40"/>
        <v>60000</v>
      </c>
      <c r="K255" s="62">
        <f t="shared" si="41"/>
        <v>2181300</v>
      </c>
      <c r="L255"/>
    </row>
    <row r="256" spans="1:12" s="1" customFormat="1" x14ac:dyDescent="0.25">
      <c r="A256" s="32">
        <v>255</v>
      </c>
      <c r="B256" s="32">
        <v>2703</v>
      </c>
      <c r="C256" s="32">
        <v>27</v>
      </c>
      <c r="D256" s="33" t="s">
        <v>26</v>
      </c>
      <c r="E256" s="33">
        <v>407</v>
      </c>
      <c r="F256" s="33">
        <f t="shared" si="37"/>
        <v>447.70000000000005</v>
      </c>
      <c r="G256" s="73">
        <f t="shared" si="47"/>
        <v>31500</v>
      </c>
      <c r="H256" s="62">
        <f t="shared" si="38"/>
        <v>12820500</v>
      </c>
      <c r="I256" s="62">
        <f t="shared" si="39"/>
        <v>14743575</v>
      </c>
      <c r="J256" s="74">
        <f t="shared" si="40"/>
        <v>37000</v>
      </c>
      <c r="K256" s="62">
        <f t="shared" si="41"/>
        <v>1343100.0000000002</v>
      </c>
      <c r="L256"/>
    </row>
    <row r="257" spans="1:12" s="1" customFormat="1" x14ac:dyDescent="0.25">
      <c r="A257" s="32">
        <v>256</v>
      </c>
      <c r="B257" s="32">
        <v>2704</v>
      </c>
      <c r="C257" s="32">
        <v>27</v>
      </c>
      <c r="D257" s="33" t="s">
        <v>26</v>
      </c>
      <c r="E257" s="33">
        <v>407</v>
      </c>
      <c r="F257" s="33">
        <f t="shared" si="37"/>
        <v>447.70000000000005</v>
      </c>
      <c r="G257" s="73">
        <f t="shared" si="47"/>
        <v>31500</v>
      </c>
      <c r="H257" s="62">
        <f t="shared" si="38"/>
        <v>12820500</v>
      </c>
      <c r="I257" s="62">
        <f t="shared" si="39"/>
        <v>14743575</v>
      </c>
      <c r="J257" s="74">
        <f t="shared" si="40"/>
        <v>37000</v>
      </c>
      <c r="K257" s="62">
        <f t="shared" si="41"/>
        <v>1343100.0000000002</v>
      </c>
      <c r="L257"/>
    </row>
    <row r="258" spans="1:12" s="1" customFormat="1" x14ac:dyDescent="0.25">
      <c r="A258" s="32">
        <v>257</v>
      </c>
      <c r="B258" s="32">
        <v>2705</v>
      </c>
      <c r="C258" s="32">
        <v>27</v>
      </c>
      <c r="D258" s="33" t="s">
        <v>26</v>
      </c>
      <c r="E258" s="33">
        <v>428</v>
      </c>
      <c r="F258" s="33">
        <f t="shared" ref="F258:F321" si="48">E258*1.1</f>
        <v>470.8</v>
      </c>
      <c r="G258" s="73">
        <f t="shared" si="47"/>
        <v>31500</v>
      </c>
      <c r="H258" s="62">
        <f t="shared" si="38"/>
        <v>13482000</v>
      </c>
      <c r="I258" s="62">
        <f t="shared" si="39"/>
        <v>15504300</v>
      </c>
      <c r="J258" s="74">
        <f t="shared" si="40"/>
        <v>39000</v>
      </c>
      <c r="K258" s="62">
        <f t="shared" si="41"/>
        <v>1412400</v>
      </c>
      <c r="L258"/>
    </row>
    <row r="259" spans="1:12" s="1" customFormat="1" x14ac:dyDescent="0.25">
      <c r="A259" s="32">
        <v>258</v>
      </c>
      <c r="B259" s="32">
        <v>2706</v>
      </c>
      <c r="C259" s="32">
        <v>27</v>
      </c>
      <c r="D259" s="33" t="s">
        <v>26</v>
      </c>
      <c r="E259" s="33">
        <v>428</v>
      </c>
      <c r="F259" s="33">
        <f t="shared" si="48"/>
        <v>470.8</v>
      </c>
      <c r="G259" s="73">
        <f t="shared" si="47"/>
        <v>31500</v>
      </c>
      <c r="H259" s="62">
        <f t="shared" ref="H259:H322" si="49">E259*G259</f>
        <v>13482000</v>
      </c>
      <c r="I259" s="62">
        <f t="shared" ref="I259:I322" si="50">ROUND(H259*1.15,0)</f>
        <v>15504300</v>
      </c>
      <c r="J259" s="74">
        <f t="shared" ref="J259:J322" si="51">MROUND((I259*0.03/12),500)</f>
        <v>39000</v>
      </c>
      <c r="K259" s="62">
        <f t="shared" ref="K259:K322" si="52">F259*3000</f>
        <v>1412400</v>
      </c>
      <c r="L259"/>
    </row>
    <row r="260" spans="1:12" s="1" customFormat="1" x14ac:dyDescent="0.25">
      <c r="A260" s="32">
        <v>259</v>
      </c>
      <c r="B260" s="32">
        <v>2707</v>
      </c>
      <c r="C260" s="32">
        <v>27</v>
      </c>
      <c r="D260" s="33" t="s">
        <v>26</v>
      </c>
      <c r="E260" s="33">
        <v>428</v>
      </c>
      <c r="F260" s="33">
        <f t="shared" si="48"/>
        <v>470.8</v>
      </c>
      <c r="G260" s="73">
        <f t="shared" si="47"/>
        <v>31500</v>
      </c>
      <c r="H260" s="62">
        <f t="shared" si="49"/>
        <v>13482000</v>
      </c>
      <c r="I260" s="62">
        <f t="shared" si="50"/>
        <v>15504300</v>
      </c>
      <c r="J260" s="74">
        <f t="shared" si="51"/>
        <v>39000</v>
      </c>
      <c r="K260" s="62">
        <f t="shared" si="52"/>
        <v>1412400</v>
      </c>
      <c r="L260"/>
    </row>
    <row r="261" spans="1:12" s="1" customFormat="1" x14ac:dyDescent="0.25">
      <c r="A261" s="32">
        <v>260</v>
      </c>
      <c r="B261" s="32">
        <v>2708</v>
      </c>
      <c r="C261" s="32">
        <v>27</v>
      </c>
      <c r="D261" s="33" t="s">
        <v>26</v>
      </c>
      <c r="E261" s="33">
        <v>428</v>
      </c>
      <c r="F261" s="33">
        <f t="shared" si="48"/>
        <v>470.8</v>
      </c>
      <c r="G261" s="73">
        <f t="shared" si="47"/>
        <v>31500</v>
      </c>
      <c r="H261" s="62">
        <f t="shared" si="49"/>
        <v>13482000</v>
      </c>
      <c r="I261" s="62">
        <f t="shared" si="50"/>
        <v>15504300</v>
      </c>
      <c r="J261" s="74">
        <f t="shared" si="51"/>
        <v>39000</v>
      </c>
      <c r="K261" s="62">
        <f t="shared" si="52"/>
        <v>1412400</v>
      </c>
      <c r="L261"/>
    </row>
    <row r="262" spans="1:12" s="1" customFormat="1" x14ac:dyDescent="0.25">
      <c r="A262" s="32">
        <v>261</v>
      </c>
      <c r="B262" s="32">
        <v>2709</v>
      </c>
      <c r="C262" s="32">
        <v>27</v>
      </c>
      <c r="D262" s="33" t="s">
        <v>26</v>
      </c>
      <c r="E262" s="33">
        <v>428</v>
      </c>
      <c r="F262" s="33">
        <f t="shared" si="48"/>
        <v>470.8</v>
      </c>
      <c r="G262" s="73">
        <f t="shared" si="47"/>
        <v>31500</v>
      </c>
      <c r="H262" s="62">
        <f t="shared" si="49"/>
        <v>13482000</v>
      </c>
      <c r="I262" s="62">
        <f t="shared" si="50"/>
        <v>15504300</v>
      </c>
      <c r="J262" s="74">
        <f t="shared" si="51"/>
        <v>39000</v>
      </c>
      <c r="K262" s="62">
        <f t="shared" si="52"/>
        <v>1412400</v>
      </c>
      <c r="L262"/>
    </row>
    <row r="263" spans="1:12" s="1" customFormat="1" x14ac:dyDescent="0.25">
      <c r="A263" s="32">
        <v>262</v>
      </c>
      <c r="B263" s="32">
        <v>2710</v>
      </c>
      <c r="C263" s="32">
        <v>27</v>
      </c>
      <c r="D263" s="33" t="s">
        <v>26</v>
      </c>
      <c r="E263" s="33">
        <v>428</v>
      </c>
      <c r="F263" s="33">
        <f t="shared" si="48"/>
        <v>470.8</v>
      </c>
      <c r="G263" s="73">
        <f t="shared" si="47"/>
        <v>31500</v>
      </c>
      <c r="H263" s="62">
        <f t="shared" si="49"/>
        <v>13482000</v>
      </c>
      <c r="I263" s="62">
        <f t="shared" si="50"/>
        <v>15504300</v>
      </c>
      <c r="J263" s="74">
        <f t="shared" si="51"/>
        <v>39000</v>
      </c>
      <c r="K263" s="62">
        <f t="shared" si="52"/>
        <v>1412400</v>
      </c>
      <c r="L263"/>
    </row>
    <row r="264" spans="1:12" s="1" customFormat="1" x14ac:dyDescent="0.25">
      <c r="A264" s="32">
        <v>263</v>
      </c>
      <c r="B264" s="32">
        <v>2711</v>
      </c>
      <c r="C264" s="32">
        <v>27</v>
      </c>
      <c r="D264" s="33" t="s">
        <v>26</v>
      </c>
      <c r="E264" s="33">
        <v>428</v>
      </c>
      <c r="F264" s="33">
        <f t="shared" si="48"/>
        <v>470.8</v>
      </c>
      <c r="G264" s="73">
        <f t="shared" si="47"/>
        <v>31500</v>
      </c>
      <c r="H264" s="62">
        <f t="shared" si="49"/>
        <v>13482000</v>
      </c>
      <c r="I264" s="62">
        <f t="shared" si="50"/>
        <v>15504300</v>
      </c>
      <c r="J264" s="74">
        <f t="shared" si="51"/>
        <v>39000</v>
      </c>
      <c r="K264" s="62">
        <f t="shared" si="52"/>
        <v>1412400</v>
      </c>
      <c r="L264"/>
    </row>
    <row r="265" spans="1:12" s="1" customFormat="1" x14ac:dyDescent="0.25">
      <c r="A265" s="32">
        <v>264</v>
      </c>
      <c r="B265" s="32">
        <v>2801</v>
      </c>
      <c r="C265" s="32">
        <v>28</v>
      </c>
      <c r="D265" s="33" t="s">
        <v>25</v>
      </c>
      <c r="E265" s="33">
        <v>661</v>
      </c>
      <c r="F265" s="33">
        <f t="shared" si="48"/>
        <v>727.1</v>
      </c>
      <c r="G265" s="73">
        <f>G264+80</f>
        <v>31580</v>
      </c>
      <c r="H265" s="62">
        <f t="shared" si="49"/>
        <v>20874380</v>
      </c>
      <c r="I265" s="62">
        <f t="shared" si="50"/>
        <v>24005537</v>
      </c>
      <c r="J265" s="74">
        <f t="shared" si="51"/>
        <v>60000</v>
      </c>
      <c r="K265" s="62">
        <f t="shared" si="52"/>
        <v>2181300</v>
      </c>
      <c r="L265"/>
    </row>
    <row r="266" spans="1:12" s="1" customFormat="1" x14ac:dyDescent="0.25">
      <c r="A266" s="32">
        <v>265</v>
      </c>
      <c r="B266" s="32">
        <v>2802</v>
      </c>
      <c r="C266" s="32">
        <v>28</v>
      </c>
      <c r="D266" s="33" t="s">
        <v>25</v>
      </c>
      <c r="E266" s="33">
        <v>661</v>
      </c>
      <c r="F266" s="33">
        <f t="shared" si="48"/>
        <v>727.1</v>
      </c>
      <c r="G266" s="73">
        <f t="shared" ref="G266:G275" si="53">G265</f>
        <v>31580</v>
      </c>
      <c r="H266" s="62">
        <f t="shared" si="49"/>
        <v>20874380</v>
      </c>
      <c r="I266" s="62">
        <f t="shared" si="50"/>
        <v>24005537</v>
      </c>
      <c r="J266" s="74">
        <f t="shared" si="51"/>
        <v>60000</v>
      </c>
      <c r="K266" s="62">
        <f t="shared" si="52"/>
        <v>2181300</v>
      </c>
      <c r="L266"/>
    </row>
    <row r="267" spans="1:12" s="1" customFormat="1" x14ac:dyDescent="0.25">
      <c r="A267" s="32">
        <v>266</v>
      </c>
      <c r="B267" s="32">
        <v>2803</v>
      </c>
      <c r="C267" s="32">
        <v>28</v>
      </c>
      <c r="D267" s="33" t="s">
        <v>26</v>
      </c>
      <c r="E267" s="33">
        <v>407</v>
      </c>
      <c r="F267" s="33">
        <f t="shared" si="48"/>
        <v>447.70000000000005</v>
      </c>
      <c r="G267" s="73">
        <f t="shared" si="53"/>
        <v>31580</v>
      </c>
      <c r="H267" s="62">
        <f t="shared" si="49"/>
        <v>12853060</v>
      </c>
      <c r="I267" s="62">
        <f t="shared" si="50"/>
        <v>14781019</v>
      </c>
      <c r="J267" s="74">
        <f t="shared" si="51"/>
        <v>37000</v>
      </c>
      <c r="K267" s="62">
        <f t="shared" si="52"/>
        <v>1343100.0000000002</v>
      </c>
      <c r="L267"/>
    </row>
    <row r="268" spans="1:12" s="1" customFormat="1" x14ac:dyDescent="0.25">
      <c r="A268" s="32">
        <v>267</v>
      </c>
      <c r="B268" s="32">
        <v>2804</v>
      </c>
      <c r="C268" s="32">
        <v>28</v>
      </c>
      <c r="D268" s="33" t="s">
        <v>26</v>
      </c>
      <c r="E268" s="33">
        <v>407</v>
      </c>
      <c r="F268" s="33">
        <f t="shared" si="48"/>
        <v>447.70000000000005</v>
      </c>
      <c r="G268" s="73">
        <f t="shared" si="53"/>
        <v>31580</v>
      </c>
      <c r="H268" s="62">
        <f t="shared" si="49"/>
        <v>12853060</v>
      </c>
      <c r="I268" s="62">
        <f t="shared" si="50"/>
        <v>14781019</v>
      </c>
      <c r="J268" s="74">
        <f t="shared" si="51"/>
        <v>37000</v>
      </c>
      <c r="K268" s="62">
        <f t="shared" si="52"/>
        <v>1343100.0000000002</v>
      </c>
      <c r="L268"/>
    </row>
    <row r="269" spans="1:12" s="1" customFormat="1" x14ac:dyDescent="0.25">
      <c r="A269" s="32">
        <v>268</v>
      </c>
      <c r="B269" s="32">
        <v>2805</v>
      </c>
      <c r="C269" s="32">
        <v>28</v>
      </c>
      <c r="D269" s="33" t="s">
        <v>26</v>
      </c>
      <c r="E269" s="33">
        <v>428</v>
      </c>
      <c r="F269" s="33">
        <f t="shared" si="48"/>
        <v>470.8</v>
      </c>
      <c r="G269" s="73">
        <f t="shared" si="53"/>
        <v>31580</v>
      </c>
      <c r="H269" s="62">
        <f t="shared" si="49"/>
        <v>13516240</v>
      </c>
      <c r="I269" s="62">
        <f t="shared" si="50"/>
        <v>15543676</v>
      </c>
      <c r="J269" s="74">
        <f t="shared" si="51"/>
        <v>39000</v>
      </c>
      <c r="K269" s="62">
        <f t="shared" si="52"/>
        <v>1412400</v>
      </c>
      <c r="L269"/>
    </row>
    <row r="270" spans="1:12" s="1" customFormat="1" x14ac:dyDescent="0.25">
      <c r="A270" s="32">
        <v>269</v>
      </c>
      <c r="B270" s="32">
        <v>2806</v>
      </c>
      <c r="C270" s="32">
        <v>28</v>
      </c>
      <c r="D270" s="33" t="s">
        <v>26</v>
      </c>
      <c r="E270" s="33">
        <v>428</v>
      </c>
      <c r="F270" s="33">
        <f t="shared" si="48"/>
        <v>470.8</v>
      </c>
      <c r="G270" s="73">
        <f t="shared" si="53"/>
        <v>31580</v>
      </c>
      <c r="H270" s="62">
        <f t="shared" si="49"/>
        <v>13516240</v>
      </c>
      <c r="I270" s="62">
        <f t="shared" si="50"/>
        <v>15543676</v>
      </c>
      <c r="J270" s="74">
        <f t="shared" si="51"/>
        <v>39000</v>
      </c>
      <c r="K270" s="62">
        <f t="shared" si="52"/>
        <v>1412400</v>
      </c>
      <c r="L270"/>
    </row>
    <row r="271" spans="1:12" s="1" customFormat="1" x14ac:dyDescent="0.25">
      <c r="A271" s="32">
        <v>270</v>
      </c>
      <c r="B271" s="32">
        <v>2807</v>
      </c>
      <c r="C271" s="32">
        <v>28</v>
      </c>
      <c r="D271" s="33" t="s">
        <v>26</v>
      </c>
      <c r="E271" s="33">
        <v>428</v>
      </c>
      <c r="F271" s="33">
        <f t="shared" si="48"/>
        <v>470.8</v>
      </c>
      <c r="G271" s="73">
        <f t="shared" si="53"/>
        <v>31580</v>
      </c>
      <c r="H271" s="62">
        <f t="shared" si="49"/>
        <v>13516240</v>
      </c>
      <c r="I271" s="62">
        <f t="shared" si="50"/>
        <v>15543676</v>
      </c>
      <c r="J271" s="74">
        <f t="shared" si="51"/>
        <v>39000</v>
      </c>
      <c r="K271" s="62">
        <f t="shared" si="52"/>
        <v>1412400</v>
      </c>
      <c r="L271"/>
    </row>
    <row r="272" spans="1:12" s="1" customFormat="1" x14ac:dyDescent="0.25">
      <c r="A272" s="32">
        <v>271</v>
      </c>
      <c r="B272" s="32">
        <v>2808</v>
      </c>
      <c r="C272" s="32">
        <v>28</v>
      </c>
      <c r="D272" s="33" t="s">
        <v>26</v>
      </c>
      <c r="E272" s="33">
        <v>428</v>
      </c>
      <c r="F272" s="33">
        <f t="shared" si="48"/>
        <v>470.8</v>
      </c>
      <c r="G272" s="73">
        <f t="shared" si="53"/>
        <v>31580</v>
      </c>
      <c r="H272" s="62">
        <f t="shared" si="49"/>
        <v>13516240</v>
      </c>
      <c r="I272" s="62">
        <f t="shared" si="50"/>
        <v>15543676</v>
      </c>
      <c r="J272" s="74">
        <f t="shared" si="51"/>
        <v>39000</v>
      </c>
      <c r="K272" s="62">
        <f t="shared" si="52"/>
        <v>1412400</v>
      </c>
      <c r="L272"/>
    </row>
    <row r="273" spans="1:12" s="1" customFormat="1" x14ac:dyDescent="0.25">
      <c r="A273" s="32">
        <v>272</v>
      </c>
      <c r="B273" s="32">
        <v>2809</v>
      </c>
      <c r="C273" s="32">
        <v>28</v>
      </c>
      <c r="D273" s="33" t="s">
        <v>26</v>
      </c>
      <c r="E273" s="33">
        <v>428</v>
      </c>
      <c r="F273" s="33">
        <f t="shared" si="48"/>
        <v>470.8</v>
      </c>
      <c r="G273" s="73">
        <f t="shared" si="53"/>
        <v>31580</v>
      </c>
      <c r="H273" s="62">
        <f t="shared" si="49"/>
        <v>13516240</v>
      </c>
      <c r="I273" s="62">
        <f t="shared" si="50"/>
        <v>15543676</v>
      </c>
      <c r="J273" s="74">
        <f t="shared" si="51"/>
        <v>39000</v>
      </c>
      <c r="K273" s="62">
        <f t="shared" si="52"/>
        <v>1412400</v>
      </c>
      <c r="L273"/>
    </row>
    <row r="274" spans="1:12" s="1" customFormat="1" x14ac:dyDescent="0.25">
      <c r="A274" s="32">
        <v>273</v>
      </c>
      <c r="B274" s="32">
        <v>2810</v>
      </c>
      <c r="C274" s="32">
        <v>28</v>
      </c>
      <c r="D274" s="33" t="s">
        <v>26</v>
      </c>
      <c r="E274" s="33">
        <v>428</v>
      </c>
      <c r="F274" s="33">
        <f t="shared" si="48"/>
        <v>470.8</v>
      </c>
      <c r="G274" s="73">
        <f t="shared" si="53"/>
        <v>31580</v>
      </c>
      <c r="H274" s="62">
        <f t="shared" si="49"/>
        <v>13516240</v>
      </c>
      <c r="I274" s="62">
        <f t="shared" si="50"/>
        <v>15543676</v>
      </c>
      <c r="J274" s="74">
        <f t="shared" si="51"/>
        <v>39000</v>
      </c>
      <c r="K274" s="62">
        <f t="shared" si="52"/>
        <v>1412400</v>
      </c>
      <c r="L274"/>
    </row>
    <row r="275" spans="1:12" s="1" customFormat="1" x14ac:dyDescent="0.25">
      <c r="A275" s="32">
        <v>274</v>
      </c>
      <c r="B275" s="32">
        <v>2811</v>
      </c>
      <c r="C275" s="32">
        <v>28</v>
      </c>
      <c r="D275" s="33" t="s">
        <v>26</v>
      </c>
      <c r="E275" s="33">
        <v>428</v>
      </c>
      <c r="F275" s="33">
        <f t="shared" si="48"/>
        <v>470.8</v>
      </c>
      <c r="G275" s="73">
        <f t="shared" si="53"/>
        <v>31580</v>
      </c>
      <c r="H275" s="62">
        <f t="shared" si="49"/>
        <v>13516240</v>
      </c>
      <c r="I275" s="62">
        <f t="shared" si="50"/>
        <v>15543676</v>
      </c>
      <c r="J275" s="74">
        <f t="shared" si="51"/>
        <v>39000</v>
      </c>
      <c r="K275" s="62">
        <f t="shared" si="52"/>
        <v>1412400</v>
      </c>
      <c r="L275"/>
    </row>
    <row r="276" spans="1:12" s="1" customFormat="1" x14ac:dyDescent="0.25">
      <c r="A276" s="32">
        <v>275</v>
      </c>
      <c r="B276" s="32">
        <v>2903</v>
      </c>
      <c r="C276" s="32">
        <v>29</v>
      </c>
      <c r="D276" s="33" t="s">
        <v>26</v>
      </c>
      <c r="E276" s="33">
        <v>407</v>
      </c>
      <c r="F276" s="33">
        <f t="shared" si="48"/>
        <v>447.70000000000005</v>
      </c>
      <c r="G276" s="73">
        <f>G275+80</f>
        <v>31660</v>
      </c>
      <c r="H276" s="62">
        <f t="shared" si="49"/>
        <v>12885620</v>
      </c>
      <c r="I276" s="62">
        <f t="shared" si="50"/>
        <v>14818463</v>
      </c>
      <c r="J276" s="74">
        <f t="shared" si="51"/>
        <v>37000</v>
      </c>
      <c r="K276" s="62">
        <f t="shared" si="52"/>
        <v>1343100.0000000002</v>
      </c>
      <c r="L276"/>
    </row>
    <row r="277" spans="1:12" s="1" customFormat="1" x14ac:dyDescent="0.25">
      <c r="A277" s="32">
        <v>276</v>
      </c>
      <c r="B277" s="32">
        <v>2904</v>
      </c>
      <c r="C277" s="32">
        <v>29</v>
      </c>
      <c r="D277" s="33" t="s">
        <v>26</v>
      </c>
      <c r="E277" s="33">
        <v>407</v>
      </c>
      <c r="F277" s="33">
        <f t="shared" si="48"/>
        <v>447.70000000000005</v>
      </c>
      <c r="G277" s="73">
        <f t="shared" ref="G277:G284" si="54">G276</f>
        <v>31660</v>
      </c>
      <c r="H277" s="62">
        <f t="shared" si="49"/>
        <v>12885620</v>
      </c>
      <c r="I277" s="62">
        <f t="shared" si="50"/>
        <v>14818463</v>
      </c>
      <c r="J277" s="74">
        <f t="shared" si="51"/>
        <v>37000</v>
      </c>
      <c r="K277" s="62">
        <f t="shared" si="52"/>
        <v>1343100.0000000002</v>
      </c>
      <c r="L277"/>
    </row>
    <row r="278" spans="1:12" s="1" customFormat="1" x14ac:dyDescent="0.25">
      <c r="A278" s="32">
        <v>277</v>
      </c>
      <c r="B278" s="32">
        <v>2905</v>
      </c>
      <c r="C278" s="32">
        <v>29</v>
      </c>
      <c r="D278" s="33" t="s">
        <v>26</v>
      </c>
      <c r="E278" s="33">
        <v>428</v>
      </c>
      <c r="F278" s="33">
        <f t="shared" si="48"/>
        <v>470.8</v>
      </c>
      <c r="G278" s="73">
        <f t="shared" si="54"/>
        <v>31660</v>
      </c>
      <c r="H278" s="62">
        <f t="shared" si="49"/>
        <v>13550480</v>
      </c>
      <c r="I278" s="62">
        <f t="shared" si="50"/>
        <v>15583052</v>
      </c>
      <c r="J278" s="74">
        <f t="shared" si="51"/>
        <v>39000</v>
      </c>
      <c r="K278" s="62">
        <f t="shared" si="52"/>
        <v>1412400</v>
      </c>
      <c r="L278"/>
    </row>
    <row r="279" spans="1:12" s="1" customFormat="1" x14ac:dyDescent="0.25">
      <c r="A279" s="32">
        <v>278</v>
      </c>
      <c r="B279" s="32">
        <v>2906</v>
      </c>
      <c r="C279" s="32">
        <v>29</v>
      </c>
      <c r="D279" s="33" t="s">
        <v>26</v>
      </c>
      <c r="E279" s="33">
        <v>428</v>
      </c>
      <c r="F279" s="33">
        <f t="shared" si="48"/>
        <v>470.8</v>
      </c>
      <c r="G279" s="73">
        <f t="shared" si="54"/>
        <v>31660</v>
      </c>
      <c r="H279" s="62">
        <f t="shared" si="49"/>
        <v>13550480</v>
      </c>
      <c r="I279" s="62">
        <f t="shared" si="50"/>
        <v>15583052</v>
      </c>
      <c r="J279" s="74">
        <f t="shared" si="51"/>
        <v>39000</v>
      </c>
      <c r="K279" s="62">
        <f t="shared" si="52"/>
        <v>1412400</v>
      </c>
      <c r="L279"/>
    </row>
    <row r="280" spans="1:12" s="1" customFormat="1" x14ac:dyDescent="0.25">
      <c r="A280" s="32">
        <v>279</v>
      </c>
      <c r="B280" s="32">
        <v>2907</v>
      </c>
      <c r="C280" s="32">
        <v>29</v>
      </c>
      <c r="D280" s="33" t="s">
        <v>26</v>
      </c>
      <c r="E280" s="33">
        <v>428</v>
      </c>
      <c r="F280" s="33">
        <f t="shared" si="48"/>
        <v>470.8</v>
      </c>
      <c r="G280" s="73">
        <f t="shared" si="54"/>
        <v>31660</v>
      </c>
      <c r="H280" s="62">
        <f t="shared" si="49"/>
        <v>13550480</v>
      </c>
      <c r="I280" s="62">
        <f t="shared" si="50"/>
        <v>15583052</v>
      </c>
      <c r="J280" s="74">
        <f t="shared" si="51"/>
        <v>39000</v>
      </c>
      <c r="K280" s="62">
        <f t="shared" si="52"/>
        <v>1412400</v>
      </c>
      <c r="L280"/>
    </row>
    <row r="281" spans="1:12" s="1" customFormat="1" x14ac:dyDescent="0.25">
      <c r="A281" s="32">
        <v>280</v>
      </c>
      <c r="B281" s="32">
        <v>2908</v>
      </c>
      <c r="C281" s="32">
        <v>29</v>
      </c>
      <c r="D281" s="33" t="s">
        <v>26</v>
      </c>
      <c r="E281" s="33">
        <v>428</v>
      </c>
      <c r="F281" s="33">
        <f t="shared" si="48"/>
        <v>470.8</v>
      </c>
      <c r="G281" s="73">
        <f t="shared" si="54"/>
        <v>31660</v>
      </c>
      <c r="H281" s="62">
        <f t="shared" si="49"/>
        <v>13550480</v>
      </c>
      <c r="I281" s="62">
        <f t="shared" si="50"/>
        <v>15583052</v>
      </c>
      <c r="J281" s="74">
        <f t="shared" si="51"/>
        <v>39000</v>
      </c>
      <c r="K281" s="62">
        <f t="shared" si="52"/>
        <v>1412400</v>
      </c>
      <c r="L281"/>
    </row>
    <row r="282" spans="1:12" s="1" customFormat="1" x14ac:dyDescent="0.25">
      <c r="A282" s="32">
        <v>281</v>
      </c>
      <c r="B282" s="32">
        <v>2909</v>
      </c>
      <c r="C282" s="32">
        <v>29</v>
      </c>
      <c r="D282" s="33" t="s">
        <v>26</v>
      </c>
      <c r="E282" s="33">
        <v>428</v>
      </c>
      <c r="F282" s="33">
        <f t="shared" si="48"/>
        <v>470.8</v>
      </c>
      <c r="G282" s="73">
        <f t="shared" si="54"/>
        <v>31660</v>
      </c>
      <c r="H282" s="62">
        <f t="shared" si="49"/>
        <v>13550480</v>
      </c>
      <c r="I282" s="62">
        <f t="shared" si="50"/>
        <v>15583052</v>
      </c>
      <c r="J282" s="74">
        <f t="shared" si="51"/>
        <v>39000</v>
      </c>
      <c r="K282" s="62">
        <f t="shared" si="52"/>
        <v>1412400</v>
      </c>
      <c r="L282"/>
    </row>
    <row r="283" spans="1:12" s="1" customFormat="1" x14ac:dyDescent="0.25">
      <c r="A283" s="32">
        <v>282</v>
      </c>
      <c r="B283" s="32">
        <v>2910</v>
      </c>
      <c r="C283" s="32">
        <v>29</v>
      </c>
      <c r="D283" s="33" t="s">
        <v>26</v>
      </c>
      <c r="E283" s="33">
        <v>428</v>
      </c>
      <c r="F283" s="33">
        <f t="shared" si="48"/>
        <v>470.8</v>
      </c>
      <c r="G283" s="73">
        <f t="shared" si="54"/>
        <v>31660</v>
      </c>
      <c r="H283" s="62">
        <f t="shared" si="49"/>
        <v>13550480</v>
      </c>
      <c r="I283" s="62">
        <f t="shared" si="50"/>
        <v>15583052</v>
      </c>
      <c r="J283" s="74">
        <f t="shared" si="51"/>
        <v>39000</v>
      </c>
      <c r="K283" s="62">
        <f t="shared" si="52"/>
        <v>1412400</v>
      </c>
      <c r="L283"/>
    </row>
    <row r="284" spans="1:12" s="1" customFormat="1" x14ac:dyDescent="0.25">
      <c r="A284" s="32">
        <v>283</v>
      </c>
      <c r="B284" s="32">
        <v>2911</v>
      </c>
      <c r="C284" s="32">
        <v>29</v>
      </c>
      <c r="D284" s="33" t="s">
        <v>26</v>
      </c>
      <c r="E284" s="33">
        <v>428</v>
      </c>
      <c r="F284" s="33">
        <f t="shared" si="48"/>
        <v>470.8</v>
      </c>
      <c r="G284" s="73">
        <f t="shared" si="54"/>
        <v>31660</v>
      </c>
      <c r="H284" s="62">
        <f t="shared" si="49"/>
        <v>13550480</v>
      </c>
      <c r="I284" s="62">
        <f t="shared" si="50"/>
        <v>15583052</v>
      </c>
      <c r="J284" s="74">
        <f t="shared" si="51"/>
        <v>39000</v>
      </c>
      <c r="K284" s="62">
        <f t="shared" si="52"/>
        <v>1412400</v>
      </c>
      <c r="L284"/>
    </row>
    <row r="285" spans="1:12" s="1" customFormat="1" x14ac:dyDescent="0.25">
      <c r="A285" s="32">
        <v>284</v>
      </c>
      <c r="B285" s="32">
        <v>3001</v>
      </c>
      <c r="C285" s="32">
        <v>30</v>
      </c>
      <c r="D285" s="33" t="s">
        <v>25</v>
      </c>
      <c r="E285" s="33">
        <v>661</v>
      </c>
      <c r="F285" s="33">
        <f t="shared" si="48"/>
        <v>727.1</v>
      </c>
      <c r="G285" s="73">
        <f>G284+80</f>
        <v>31740</v>
      </c>
      <c r="H285" s="62">
        <f t="shared" si="49"/>
        <v>20980140</v>
      </c>
      <c r="I285" s="62">
        <f t="shared" si="50"/>
        <v>24127161</v>
      </c>
      <c r="J285" s="74">
        <f t="shared" si="51"/>
        <v>60500</v>
      </c>
      <c r="K285" s="62">
        <f t="shared" si="52"/>
        <v>2181300</v>
      </c>
      <c r="L285"/>
    </row>
    <row r="286" spans="1:12" s="1" customFormat="1" x14ac:dyDescent="0.25">
      <c r="A286" s="32">
        <v>285</v>
      </c>
      <c r="B286" s="32">
        <v>3002</v>
      </c>
      <c r="C286" s="32">
        <v>30</v>
      </c>
      <c r="D286" s="33" t="s">
        <v>25</v>
      </c>
      <c r="E286" s="33">
        <v>661</v>
      </c>
      <c r="F286" s="33">
        <f t="shared" si="48"/>
        <v>727.1</v>
      </c>
      <c r="G286" s="73">
        <f t="shared" ref="G286:G295" si="55">G285</f>
        <v>31740</v>
      </c>
      <c r="H286" s="62">
        <f t="shared" si="49"/>
        <v>20980140</v>
      </c>
      <c r="I286" s="62">
        <f t="shared" si="50"/>
        <v>24127161</v>
      </c>
      <c r="J286" s="74">
        <f t="shared" si="51"/>
        <v>60500</v>
      </c>
      <c r="K286" s="62">
        <f t="shared" si="52"/>
        <v>2181300</v>
      </c>
      <c r="L286"/>
    </row>
    <row r="287" spans="1:12" s="1" customFormat="1" x14ac:dyDescent="0.25">
      <c r="A287" s="32">
        <v>286</v>
      </c>
      <c r="B287" s="32">
        <v>3003</v>
      </c>
      <c r="C287" s="32">
        <v>30</v>
      </c>
      <c r="D287" s="33" t="s">
        <v>26</v>
      </c>
      <c r="E287" s="33">
        <v>407</v>
      </c>
      <c r="F287" s="33">
        <f t="shared" si="48"/>
        <v>447.70000000000005</v>
      </c>
      <c r="G287" s="73">
        <f t="shared" si="55"/>
        <v>31740</v>
      </c>
      <c r="H287" s="62">
        <f t="shared" si="49"/>
        <v>12918180</v>
      </c>
      <c r="I287" s="62">
        <f t="shared" si="50"/>
        <v>14855907</v>
      </c>
      <c r="J287" s="74">
        <f t="shared" si="51"/>
        <v>37000</v>
      </c>
      <c r="K287" s="62">
        <f t="shared" si="52"/>
        <v>1343100.0000000002</v>
      </c>
      <c r="L287"/>
    </row>
    <row r="288" spans="1:12" s="1" customFormat="1" x14ac:dyDescent="0.25">
      <c r="A288" s="32">
        <v>287</v>
      </c>
      <c r="B288" s="32">
        <v>3004</v>
      </c>
      <c r="C288" s="32">
        <v>30</v>
      </c>
      <c r="D288" s="33" t="s">
        <v>26</v>
      </c>
      <c r="E288" s="33">
        <v>407</v>
      </c>
      <c r="F288" s="33">
        <f t="shared" si="48"/>
        <v>447.70000000000005</v>
      </c>
      <c r="G288" s="73">
        <f t="shared" si="55"/>
        <v>31740</v>
      </c>
      <c r="H288" s="62">
        <f t="shared" si="49"/>
        <v>12918180</v>
      </c>
      <c r="I288" s="62">
        <f t="shared" si="50"/>
        <v>14855907</v>
      </c>
      <c r="J288" s="74">
        <f t="shared" si="51"/>
        <v>37000</v>
      </c>
      <c r="K288" s="62">
        <f t="shared" si="52"/>
        <v>1343100.0000000002</v>
      </c>
      <c r="L288"/>
    </row>
    <row r="289" spans="1:12" s="1" customFormat="1" x14ac:dyDescent="0.25">
      <c r="A289" s="32">
        <v>288</v>
      </c>
      <c r="B289" s="32">
        <v>3005</v>
      </c>
      <c r="C289" s="32">
        <v>30</v>
      </c>
      <c r="D289" s="33" t="s">
        <v>26</v>
      </c>
      <c r="E289" s="33">
        <v>428</v>
      </c>
      <c r="F289" s="33">
        <f t="shared" si="48"/>
        <v>470.8</v>
      </c>
      <c r="G289" s="73">
        <f t="shared" si="55"/>
        <v>31740</v>
      </c>
      <c r="H289" s="62">
        <f t="shared" si="49"/>
        <v>13584720</v>
      </c>
      <c r="I289" s="62">
        <f t="shared" si="50"/>
        <v>15622428</v>
      </c>
      <c r="J289" s="74">
        <f t="shared" si="51"/>
        <v>39000</v>
      </c>
      <c r="K289" s="62">
        <f t="shared" si="52"/>
        <v>1412400</v>
      </c>
      <c r="L289"/>
    </row>
    <row r="290" spans="1:12" s="1" customFormat="1" x14ac:dyDescent="0.25">
      <c r="A290" s="32">
        <v>289</v>
      </c>
      <c r="B290" s="32">
        <v>3006</v>
      </c>
      <c r="C290" s="32">
        <v>30</v>
      </c>
      <c r="D290" s="33" t="s">
        <v>26</v>
      </c>
      <c r="E290" s="33">
        <v>428</v>
      </c>
      <c r="F290" s="33">
        <f t="shared" si="48"/>
        <v>470.8</v>
      </c>
      <c r="G290" s="73">
        <f t="shared" si="55"/>
        <v>31740</v>
      </c>
      <c r="H290" s="62">
        <f t="shared" si="49"/>
        <v>13584720</v>
      </c>
      <c r="I290" s="62">
        <f t="shared" si="50"/>
        <v>15622428</v>
      </c>
      <c r="J290" s="74">
        <f t="shared" si="51"/>
        <v>39000</v>
      </c>
      <c r="K290" s="62">
        <f t="shared" si="52"/>
        <v>1412400</v>
      </c>
      <c r="L290"/>
    </row>
    <row r="291" spans="1:12" s="1" customFormat="1" x14ac:dyDescent="0.25">
      <c r="A291" s="32">
        <v>290</v>
      </c>
      <c r="B291" s="32">
        <v>3007</v>
      </c>
      <c r="C291" s="32">
        <v>30</v>
      </c>
      <c r="D291" s="33" t="s">
        <v>26</v>
      </c>
      <c r="E291" s="33">
        <v>428</v>
      </c>
      <c r="F291" s="33">
        <f t="shared" si="48"/>
        <v>470.8</v>
      </c>
      <c r="G291" s="73">
        <f t="shared" si="55"/>
        <v>31740</v>
      </c>
      <c r="H291" s="62">
        <f t="shared" si="49"/>
        <v>13584720</v>
      </c>
      <c r="I291" s="62">
        <f t="shared" si="50"/>
        <v>15622428</v>
      </c>
      <c r="J291" s="74">
        <f t="shared" si="51"/>
        <v>39000</v>
      </c>
      <c r="K291" s="62">
        <f t="shared" si="52"/>
        <v>1412400</v>
      </c>
      <c r="L291"/>
    </row>
    <row r="292" spans="1:12" s="1" customFormat="1" x14ac:dyDescent="0.25">
      <c r="A292" s="32">
        <v>291</v>
      </c>
      <c r="B292" s="32">
        <v>3008</v>
      </c>
      <c r="C292" s="32">
        <v>30</v>
      </c>
      <c r="D292" s="33" t="s">
        <v>26</v>
      </c>
      <c r="E292" s="33">
        <v>428</v>
      </c>
      <c r="F292" s="33">
        <f t="shared" si="48"/>
        <v>470.8</v>
      </c>
      <c r="G292" s="73">
        <f t="shared" si="55"/>
        <v>31740</v>
      </c>
      <c r="H292" s="62">
        <f t="shared" si="49"/>
        <v>13584720</v>
      </c>
      <c r="I292" s="62">
        <f t="shared" si="50"/>
        <v>15622428</v>
      </c>
      <c r="J292" s="74">
        <f t="shared" si="51"/>
        <v>39000</v>
      </c>
      <c r="K292" s="62">
        <f t="shared" si="52"/>
        <v>1412400</v>
      </c>
      <c r="L292"/>
    </row>
    <row r="293" spans="1:12" s="1" customFormat="1" x14ac:dyDescent="0.25">
      <c r="A293" s="32">
        <v>292</v>
      </c>
      <c r="B293" s="32">
        <v>3009</v>
      </c>
      <c r="C293" s="32">
        <v>30</v>
      </c>
      <c r="D293" s="33" t="s">
        <v>26</v>
      </c>
      <c r="E293" s="33">
        <v>428</v>
      </c>
      <c r="F293" s="33">
        <f t="shared" si="48"/>
        <v>470.8</v>
      </c>
      <c r="G293" s="73">
        <f t="shared" si="55"/>
        <v>31740</v>
      </c>
      <c r="H293" s="62">
        <f t="shared" si="49"/>
        <v>13584720</v>
      </c>
      <c r="I293" s="62">
        <f t="shared" si="50"/>
        <v>15622428</v>
      </c>
      <c r="J293" s="74">
        <f t="shared" si="51"/>
        <v>39000</v>
      </c>
      <c r="K293" s="62">
        <f t="shared" si="52"/>
        <v>1412400</v>
      </c>
      <c r="L293"/>
    </row>
    <row r="294" spans="1:12" s="1" customFormat="1" x14ac:dyDescent="0.25">
      <c r="A294" s="32">
        <v>293</v>
      </c>
      <c r="B294" s="32">
        <v>3010</v>
      </c>
      <c r="C294" s="32">
        <v>30</v>
      </c>
      <c r="D294" s="33" t="s">
        <v>26</v>
      </c>
      <c r="E294" s="33">
        <v>428</v>
      </c>
      <c r="F294" s="33">
        <f t="shared" si="48"/>
        <v>470.8</v>
      </c>
      <c r="G294" s="73">
        <f t="shared" si="55"/>
        <v>31740</v>
      </c>
      <c r="H294" s="62">
        <f t="shared" si="49"/>
        <v>13584720</v>
      </c>
      <c r="I294" s="62">
        <f t="shared" si="50"/>
        <v>15622428</v>
      </c>
      <c r="J294" s="74">
        <f t="shared" si="51"/>
        <v>39000</v>
      </c>
      <c r="K294" s="62">
        <f t="shared" si="52"/>
        <v>1412400</v>
      </c>
      <c r="L294"/>
    </row>
    <row r="295" spans="1:12" s="1" customFormat="1" x14ac:dyDescent="0.25">
      <c r="A295" s="32">
        <v>294</v>
      </c>
      <c r="B295" s="32">
        <v>3011</v>
      </c>
      <c r="C295" s="32">
        <v>30</v>
      </c>
      <c r="D295" s="33" t="s">
        <v>26</v>
      </c>
      <c r="E295" s="33">
        <v>428</v>
      </c>
      <c r="F295" s="33">
        <f t="shared" si="48"/>
        <v>470.8</v>
      </c>
      <c r="G295" s="73">
        <f t="shared" si="55"/>
        <v>31740</v>
      </c>
      <c r="H295" s="62">
        <f t="shared" si="49"/>
        <v>13584720</v>
      </c>
      <c r="I295" s="62">
        <f t="shared" si="50"/>
        <v>15622428</v>
      </c>
      <c r="J295" s="74">
        <f t="shared" si="51"/>
        <v>39000</v>
      </c>
      <c r="K295" s="62">
        <f t="shared" si="52"/>
        <v>1412400</v>
      </c>
      <c r="L295"/>
    </row>
    <row r="296" spans="1:12" s="1" customFormat="1" x14ac:dyDescent="0.25">
      <c r="A296" s="32">
        <v>295</v>
      </c>
      <c r="B296" s="32">
        <v>3101</v>
      </c>
      <c r="C296" s="32">
        <v>31</v>
      </c>
      <c r="D296" s="33" t="s">
        <v>25</v>
      </c>
      <c r="E296" s="33">
        <v>661</v>
      </c>
      <c r="F296" s="33">
        <f t="shared" si="48"/>
        <v>727.1</v>
      </c>
      <c r="G296" s="73">
        <f>G295+80</f>
        <v>31820</v>
      </c>
      <c r="H296" s="62">
        <f t="shared" si="49"/>
        <v>21033020</v>
      </c>
      <c r="I296" s="62">
        <f t="shared" si="50"/>
        <v>24187973</v>
      </c>
      <c r="J296" s="74">
        <f t="shared" si="51"/>
        <v>60500</v>
      </c>
      <c r="K296" s="62">
        <f t="shared" si="52"/>
        <v>2181300</v>
      </c>
      <c r="L296"/>
    </row>
    <row r="297" spans="1:12" s="1" customFormat="1" x14ac:dyDescent="0.25">
      <c r="A297" s="32">
        <v>296</v>
      </c>
      <c r="B297" s="32">
        <v>3102</v>
      </c>
      <c r="C297" s="32">
        <v>31</v>
      </c>
      <c r="D297" s="33" t="s">
        <v>25</v>
      </c>
      <c r="E297" s="33">
        <v>661</v>
      </c>
      <c r="F297" s="33">
        <f t="shared" si="48"/>
        <v>727.1</v>
      </c>
      <c r="G297" s="73">
        <f t="shared" ref="G297:G306" si="56">G296</f>
        <v>31820</v>
      </c>
      <c r="H297" s="62">
        <f t="shared" si="49"/>
        <v>21033020</v>
      </c>
      <c r="I297" s="62">
        <f t="shared" si="50"/>
        <v>24187973</v>
      </c>
      <c r="J297" s="74">
        <f t="shared" si="51"/>
        <v>60500</v>
      </c>
      <c r="K297" s="62">
        <f t="shared" si="52"/>
        <v>2181300</v>
      </c>
      <c r="L297"/>
    </row>
    <row r="298" spans="1:12" s="1" customFormat="1" x14ac:dyDescent="0.25">
      <c r="A298" s="32">
        <v>297</v>
      </c>
      <c r="B298" s="32">
        <v>3103</v>
      </c>
      <c r="C298" s="32">
        <v>31</v>
      </c>
      <c r="D298" s="33" t="s">
        <v>26</v>
      </c>
      <c r="E298" s="33">
        <v>407</v>
      </c>
      <c r="F298" s="33">
        <f t="shared" si="48"/>
        <v>447.70000000000005</v>
      </c>
      <c r="G298" s="73">
        <f t="shared" si="56"/>
        <v>31820</v>
      </c>
      <c r="H298" s="62">
        <f t="shared" si="49"/>
        <v>12950740</v>
      </c>
      <c r="I298" s="62">
        <f t="shared" si="50"/>
        <v>14893351</v>
      </c>
      <c r="J298" s="74">
        <f t="shared" si="51"/>
        <v>37000</v>
      </c>
      <c r="K298" s="62">
        <f t="shared" si="52"/>
        <v>1343100.0000000002</v>
      </c>
      <c r="L298"/>
    </row>
    <row r="299" spans="1:12" s="1" customFormat="1" x14ac:dyDescent="0.25">
      <c r="A299" s="32">
        <v>298</v>
      </c>
      <c r="B299" s="32">
        <v>3104</v>
      </c>
      <c r="C299" s="32">
        <v>31</v>
      </c>
      <c r="D299" s="33" t="s">
        <v>26</v>
      </c>
      <c r="E299" s="33">
        <v>407</v>
      </c>
      <c r="F299" s="33">
        <f t="shared" si="48"/>
        <v>447.70000000000005</v>
      </c>
      <c r="G299" s="73">
        <f t="shared" si="56"/>
        <v>31820</v>
      </c>
      <c r="H299" s="62">
        <f t="shared" si="49"/>
        <v>12950740</v>
      </c>
      <c r="I299" s="62">
        <f t="shared" si="50"/>
        <v>14893351</v>
      </c>
      <c r="J299" s="74">
        <f t="shared" si="51"/>
        <v>37000</v>
      </c>
      <c r="K299" s="62">
        <f t="shared" si="52"/>
        <v>1343100.0000000002</v>
      </c>
      <c r="L299"/>
    </row>
    <row r="300" spans="1:12" s="1" customFormat="1" x14ac:dyDescent="0.25">
      <c r="A300" s="32">
        <v>299</v>
      </c>
      <c r="B300" s="32">
        <v>3105</v>
      </c>
      <c r="C300" s="32">
        <v>31</v>
      </c>
      <c r="D300" s="33" t="s">
        <v>26</v>
      </c>
      <c r="E300" s="33">
        <v>428</v>
      </c>
      <c r="F300" s="33">
        <f t="shared" si="48"/>
        <v>470.8</v>
      </c>
      <c r="G300" s="73">
        <f t="shared" si="56"/>
        <v>31820</v>
      </c>
      <c r="H300" s="62">
        <f t="shared" si="49"/>
        <v>13618960</v>
      </c>
      <c r="I300" s="62">
        <f t="shared" si="50"/>
        <v>15661804</v>
      </c>
      <c r="J300" s="74">
        <f t="shared" si="51"/>
        <v>39000</v>
      </c>
      <c r="K300" s="62">
        <f t="shared" si="52"/>
        <v>1412400</v>
      </c>
      <c r="L300"/>
    </row>
    <row r="301" spans="1:12" s="1" customFormat="1" x14ac:dyDescent="0.25">
      <c r="A301" s="32">
        <v>300</v>
      </c>
      <c r="B301" s="32">
        <v>3106</v>
      </c>
      <c r="C301" s="32">
        <v>31</v>
      </c>
      <c r="D301" s="33" t="s">
        <v>26</v>
      </c>
      <c r="E301" s="33">
        <v>428</v>
      </c>
      <c r="F301" s="33">
        <f t="shared" si="48"/>
        <v>470.8</v>
      </c>
      <c r="G301" s="73">
        <f t="shared" si="56"/>
        <v>31820</v>
      </c>
      <c r="H301" s="62">
        <f t="shared" si="49"/>
        <v>13618960</v>
      </c>
      <c r="I301" s="62">
        <f t="shared" si="50"/>
        <v>15661804</v>
      </c>
      <c r="J301" s="74">
        <f t="shared" si="51"/>
        <v>39000</v>
      </c>
      <c r="K301" s="62">
        <f t="shared" si="52"/>
        <v>1412400</v>
      </c>
      <c r="L301"/>
    </row>
    <row r="302" spans="1:12" s="1" customFormat="1" x14ac:dyDescent="0.25">
      <c r="A302" s="32">
        <v>301</v>
      </c>
      <c r="B302" s="32">
        <v>3107</v>
      </c>
      <c r="C302" s="32">
        <v>31</v>
      </c>
      <c r="D302" s="33" t="s">
        <v>26</v>
      </c>
      <c r="E302" s="33">
        <v>428</v>
      </c>
      <c r="F302" s="33">
        <f t="shared" si="48"/>
        <v>470.8</v>
      </c>
      <c r="G302" s="73">
        <f t="shared" si="56"/>
        <v>31820</v>
      </c>
      <c r="H302" s="62">
        <f t="shared" si="49"/>
        <v>13618960</v>
      </c>
      <c r="I302" s="62">
        <f t="shared" si="50"/>
        <v>15661804</v>
      </c>
      <c r="J302" s="74">
        <f t="shared" si="51"/>
        <v>39000</v>
      </c>
      <c r="K302" s="62">
        <f t="shared" si="52"/>
        <v>1412400</v>
      </c>
      <c r="L302"/>
    </row>
    <row r="303" spans="1:12" s="1" customFormat="1" x14ac:dyDescent="0.25">
      <c r="A303" s="32">
        <v>302</v>
      </c>
      <c r="B303" s="32">
        <v>3108</v>
      </c>
      <c r="C303" s="32">
        <v>31</v>
      </c>
      <c r="D303" s="33" t="s">
        <v>26</v>
      </c>
      <c r="E303" s="33">
        <v>428</v>
      </c>
      <c r="F303" s="33">
        <f t="shared" si="48"/>
        <v>470.8</v>
      </c>
      <c r="G303" s="73">
        <f t="shared" si="56"/>
        <v>31820</v>
      </c>
      <c r="H303" s="62">
        <f t="shared" si="49"/>
        <v>13618960</v>
      </c>
      <c r="I303" s="62">
        <f t="shared" si="50"/>
        <v>15661804</v>
      </c>
      <c r="J303" s="74">
        <f t="shared" si="51"/>
        <v>39000</v>
      </c>
      <c r="K303" s="62">
        <f t="shared" si="52"/>
        <v>1412400</v>
      </c>
      <c r="L303"/>
    </row>
    <row r="304" spans="1:12" s="1" customFormat="1" x14ac:dyDescent="0.25">
      <c r="A304" s="32">
        <v>303</v>
      </c>
      <c r="B304" s="32">
        <v>3109</v>
      </c>
      <c r="C304" s="32">
        <v>31</v>
      </c>
      <c r="D304" s="33" t="s">
        <v>26</v>
      </c>
      <c r="E304" s="33">
        <v>428</v>
      </c>
      <c r="F304" s="33">
        <f t="shared" si="48"/>
        <v>470.8</v>
      </c>
      <c r="G304" s="73">
        <f t="shared" si="56"/>
        <v>31820</v>
      </c>
      <c r="H304" s="62">
        <f t="shared" si="49"/>
        <v>13618960</v>
      </c>
      <c r="I304" s="62">
        <f t="shared" si="50"/>
        <v>15661804</v>
      </c>
      <c r="J304" s="74">
        <f t="shared" si="51"/>
        <v>39000</v>
      </c>
      <c r="K304" s="62">
        <f t="shared" si="52"/>
        <v>1412400</v>
      </c>
      <c r="L304"/>
    </row>
    <row r="305" spans="1:12" s="1" customFormat="1" x14ac:dyDescent="0.25">
      <c r="A305" s="32">
        <v>304</v>
      </c>
      <c r="B305" s="32">
        <v>3110</v>
      </c>
      <c r="C305" s="32">
        <v>31</v>
      </c>
      <c r="D305" s="33" t="s">
        <v>26</v>
      </c>
      <c r="E305" s="33">
        <v>428</v>
      </c>
      <c r="F305" s="33">
        <f t="shared" si="48"/>
        <v>470.8</v>
      </c>
      <c r="G305" s="73">
        <f t="shared" si="56"/>
        <v>31820</v>
      </c>
      <c r="H305" s="62">
        <f t="shared" si="49"/>
        <v>13618960</v>
      </c>
      <c r="I305" s="62">
        <f t="shared" si="50"/>
        <v>15661804</v>
      </c>
      <c r="J305" s="74">
        <f t="shared" si="51"/>
        <v>39000</v>
      </c>
      <c r="K305" s="62">
        <f t="shared" si="52"/>
        <v>1412400</v>
      </c>
      <c r="L305"/>
    </row>
    <row r="306" spans="1:12" s="1" customFormat="1" x14ac:dyDescent="0.25">
      <c r="A306" s="32">
        <v>305</v>
      </c>
      <c r="B306" s="32">
        <v>3111</v>
      </c>
      <c r="C306" s="32">
        <v>31</v>
      </c>
      <c r="D306" s="33" t="s">
        <v>26</v>
      </c>
      <c r="E306" s="33">
        <v>428</v>
      </c>
      <c r="F306" s="33">
        <f t="shared" si="48"/>
        <v>470.8</v>
      </c>
      <c r="G306" s="73">
        <f t="shared" si="56"/>
        <v>31820</v>
      </c>
      <c r="H306" s="62">
        <f t="shared" si="49"/>
        <v>13618960</v>
      </c>
      <c r="I306" s="62">
        <f t="shared" si="50"/>
        <v>15661804</v>
      </c>
      <c r="J306" s="74">
        <f t="shared" si="51"/>
        <v>39000</v>
      </c>
      <c r="K306" s="62">
        <f t="shared" si="52"/>
        <v>1412400</v>
      </c>
      <c r="L306"/>
    </row>
    <row r="307" spans="1:12" s="1" customFormat="1" x14ac:dyDescent="0.25">
      <c r="A307" s="32">
        <v>306</v>
      </c>
      <c r="B307" s="32">
        <v>3201</v>
      </c>
      <c r="C307" s="32">
        <v>32</v>
      </c>
      <c r="D307" s="33" t="s">
        <v>25</v>
      </c>
      <c r="E307" s="33">
        <v>670</v>
      </c>
      <c r="F307" s="33">
        <f t="shared" si="48"/>
        <v>737.00000000000011</v>
      </c>
      <c r="G307" s="73">
        <f>G306+80</f>
        <v>31900</v>
      </c>
      <c r="H307" s="62">
        <f t="shared" si="49"/>
        <v>21373000</v>
      </c>
      <c r="I307" s="62">
        <f t="shared" si="50"/>
        <v>24578950</v>
      </c>
      <c r="J307" s="74">
        <f t="shared" si="51"/>
        <v>61500</v>
      </c>
      <c r="K307" s="62">
        <f t="shared" si="52"/>
        <v>2211000.0000000005</v>
      </c>
      <c r="L307"/>
    </row>
    <row r="308" spans="1:12" s="1" customFormat="1" x14ac:dyDescent="0.25">
      <c r="A308" s="32">
        <v>307</v>
      </c>
      <c r="B308" s="32">
        <v>3202</v>
      </c>
      <c r="C308" s="32">
        <v>32</v>
      </c>
      <c r="D308" s="33" t="s">
        <v>25</v>
      </c>
      <c r="E308" s="33">
        <v>670</v>
      </c>
      <c r="F308" s="33">
        <f t="shared" si="48"/>
        <v>737.00000000000011</v>
      </c>
      <c r="G308" s="73">
        <f t="shared" ref="G308:G317" si="57">G307</f>
        <v>31900</v>
      </c>
      <c r="H308" s="62">
        <f t="shared" si="49"/>
        <v>21373000</v>
      </c>
      <c r="I308" s="62">
        <f t="shared" si="50"/>
        <v>24578950</v>
      </c>
      <c r="J308" s="74">
        <f t="shared" si="51"/>
        <v>61500</v>
      </c>
      <c r="K308" s="62">
        <f t="shared" si="52"/>
        <v>2211000.0000000005</v>
      </c>
      <c r="L308"/>
    </row>
    <row r="309" spans="1:12" s="1" customFormat="1" x14ac:dyDescent="0.25">
      <c r="A309" s="32">
        <v>308</v>
      </c>
      <c r="B309" s="32">
        <v>3203</v>
      </c>
      <c r="C309" s="32">
        <v>32</v>
      </c>
      <c r="D309" s="33" t="s">
        <v>26</v>
      </c>
      <c r="E309" s="33">
        <v>407</v>
      </c>
      <c r="F309" s="33">
        <f t="shared" si="48"/>
        <v>447.70000000000005</v>
      </c>
      <c r="G309" s="73">
        <f t="shared" si="57"/>
        <v>31900</v>
      </c>
      <c r="H309" s="62">
        <f t="shared" si="49"/>
        <v>12983300</v>
      </c>
      <c r="I309" s="62">
        <f t="shared" si="50"/>
        <v>14930795</v>
      </c>
      <c r="J309" s="74">
        <f t="shared" si="51"/>
        <v>37500</v>
      </c>
      <c r="K309" s="62">
        <f t="shared" si="52"/>
        <v>1343100.0000000002</v>
      </c>
      <c r="L309"/>
    </row>
    <row r="310" spans="1:12" s="1" customFormat="1" x14ac:dyDescent="0.25">
      <c r="A310" s="32">
        <v>309</v>
      </c>
      <c r="B310" s="32">
        <v>3204</v>
      </c>
      <c r="C310" s="32">
        <v>32</v>
      </c>
      <c r="D310" s="33" t="s">
        <v>26</v>
      </c>
      <c r="E310" s="33">
        <v>407</v>
      </c>
      <c r="F310" s="33">
        <f t="shared" si="48"/>
        <v>447.70000000000005</v>
      </c>
      <c r="G310" s="73">
        <f t="shared" si="57"/>
        <v>31900</v>
      </c>
      <c r="H310" s="62">
        <f t="shared" si="49"/>
        <v>12983300</v>
      </c>
      <c r="I310" s="62">
        <f t="shared" si="50"/>
        <v>14930795</v>
      </c>
      <c r="J310" s="74">
        <f t="shared" si="51"/>
        <v>37500</v>
      </c>
      <c r="K310" s="62">
        <f t="shared" si="52"/>
        <v>1343100.0000000002</v>
      </c>
      <c r="L310"/>
    </row>
    <row r="311" spans="1:12" s="1" customFormat="1" x14ac:dyDescent="0.25">
      <c r="A311" s="32">
        <v>310</v>
      </c>
      <c r="B311" s="32">
        <v>3205</v>
      </c>
      <c r="C311" s="32">
        <v>32</v>
      </c>
      <c r="D311" s="33" t="s">
        <v>26</v>
      </c>
      <c r="E311" s="33">
        <v>407</v>
      </c>
      <c r="F311" s="33">
        <f t="shared" si="48"/>
        <v>447.70000000000005</v>
      </c>
      <c r="G311" s="73">
        <f t="shared" si="57"/>
        <v>31900</v>
      </c>
      <c r="H311" s="62">
        <f t="shared" si="49"/>
        <v>12983300</v>
      </c>
      <c r="I311" s="62">
        <f t="shared" si="50"/>
        <v>14930795</v>
      </c>
      <c r="J311" s="74">
        <f t="shared" si="51"/>
        <v>37500</v>
      </c>
      <c r="K311" s="62">
        <f t="shared" si="52"/>
        <v>1343100.0000000002</v>
      </c>
      <c r="L311"/>
    </row>
    <row r="312" spans="1:12" s="1" customFormat="1" x14ac:dyDescent="0.25">
      <c r="A312" s="32">
        <v>311</v>
      </c>
      <c r="B312" s="32">
        <v>3206</v>
      </c>
      <c r="C312" s="32">
        <v>32</v>
      </c>
      <c r="D312" s="33" t="s">
        <v>26</v>
      </c>
      <c r="E312" s="33">
        <v>428</v>
      </c>
      <c r="F312" s="33">
        <f t="shared" si="48"/>
        <v>470.8</v>
      </c>
      <c r="G312" s="73">
        <f t="shared" si="57"/>
        <v>31900</v>
      </c>
      <c r="H312" s="62">
        <f t="shared" si="49"/>
        <v>13653200</v>
      </c>
      <c r="I312" s="62">
        <f t="shared" si="50"/>
        <v>15701180</v>
      </c>
      <c r="J312" s="74">
        <f t="shared" si="51"/>
        <v>39500</v>
      </c>
      <c r="K312" s="62">
        <f t="shared" si="52"/>
        <v>1412400</v>
      </c>
      <c r="L312"/>
    </row>
    <row r="313" spans="1:12" s="1" customFormat="1" x14ac:dyDescent="0.25">
      <c r="A313" s="32">
        <v>312</v>
      </c>
      <c r="B313" s="32">
        <v>3207</v>
      </c>
      <c r="C313" s="32">
        <v>32</v>
      </c>
      <c r="D313" s="33" t="s">
        <v>26</v>
      </c>
      <c r="E313" s="33">
        <v>428</v>
      </c>
      <c r="F313" s="33">
        <f t="shared" si="48"/>
        <v>470.8</v>
      </c>
      <c r="G313" s="73">
        <f t="shared" si="57"/>
        <v>31900</v>
      </c>
      <c r="H313" s="62">
        <f t="shared" si="49"/>
        <v>13653200</v>
      </c>
      <c r="I313" s="62">
        <f t="shared" si="50"/>
        <v>15701180</v>
      </c>
      <c r="J313" s="74">
        <f t="shared" si="51"/>
        <v>39500</v>
      </c>
      <c r="K313" s="62">
        <f t="shared" si="52"/>
        <v>1412400</v>
      </c>
      <c r="L313"/>
    </row>
    <row r="314" spans="1:12" s="1" customFormat="1" x14ac:dyDescent="0.25">
      <c r="A314" s="32">
        <v>313</v>
      </c>
      <c r="B314" s="32">
        <v>3208</v>
      </c>
      <c r="C314" s="32">
        <v>32</v>
      </c>
      <c r="D314" s="33" t="s">
        <v>26</v>
      </c>
      <c r="E314" s="33">
        <v>428</v>
      </c>
      <c r="F314" s="33">
        <f t="shared" si="48"/>
        <v>470.8</v>
      </c>
      <c r="G314" s="73">
        <f t="shared" si="57"/>
        <v>31900</v>
      </c>
      <c r="H314" s="62">
        <f t="shared" si="49"/>
        <v>13653200</v>
      </c>
      <c r="I314" s="62">
        <f t="shared" si="50"/>
        <v>15701180</v>
      </c>
      <c r="J314" s="74">
        <f t="shared" si="51"/>
        <v>39500</v>
      </c>
      <c r="K314" s="62">
        <f t="shared" si="52"/>
        <v>1412400</v>
      </c>
      <c r="L314"/>
    </row>
    <row r="315" spans="1:12" s="1" customFormat="1" x14ac:dyDescent="0.25">
      <c r="A315" s="32">
        <v>314</v>
      </c>
      <c r="B315" s="32">
        <v>3209</v>
      </c>
      <c r="C315" s="32">
        <v>32</v>
      </c>
      <c r="D315" s="33" t="s">
        <v>26</v>
      </c>
      <c r="E315" s="33">
        <v>428</v>
      </c>
      <c r="F315" s="33">
        <f t="shared" si="48"/>
        <v>470.8</v>
      </c>
      <c r="G315" s="73">
        <f t="shared" si="57"/>
        <v>31900</v>
      </c>
      <c r="H315" s="62">
        <f t="shared" si="49"/>
        <v>13653200</v>
      </c>
      <c r="I315" s="62">
        <f t="shared" si="50"/>
        <v>15701180</v>
      </c>
      <c r="J315" s="74">
        <f t="shared" si="51"/>
        <v>39500</v>
      </c>
      <c r="K315" s="62">
        <f t="shared" si="52"/>
        <v>1412400</v>
      </c>
      <c r="L315"/>
    </row>
    <row r="316" spans="1:12" s="1" customFormat="1" x14ac:dyDescent="0.25">
      <c r="A316" s="32">
        <v>315</v>
      </c>
      <c r="B316" s="32">
        <v>3210</v>
      </c>
      <c r="C316" s="32">
        <v>32</v>
      </c>
      <c r="D316" s="33" t="s">
        <v>26</v>
      </c>
      <c r="E316" s="33">
        <v>428</v>
      </c>
      <c r="F316" s="33">
        <f t="shared" si="48"/>
        <v>470.8</v>
      </c>
      <c r="G316" s="73">
        <f t="shared" si="57"/>
        <v>31900</v>
      </c>
      <c r="H316" s="62">
        <f t="shared" si="49"/>
        <v>13653200</v>
      </c>
      <c r="I316" s="62">
        <f t="shared" si="50"/>
        <v>15701180</v>
      </c>
      <c r="J316" s="74">
        <f t="shared" si="51"/>
        <v>39500</v>
      </c>
      <c r="K316" s="62">
        <f t="shared" si="52"/>
        <v>1412400</v>
      </c>
      <c r="L316"/>
    </row>
    <row r="317" spans="1:12" s="1" customFormat="1" x14ac:dyDescent="0.25">
      <c r="A317" s="32">
        <v>316</v>
      </c>
      <c r="B317" s="32">
        <v>3211</v>
      </c>
      <c r="C317" s="32">
        <v>32</v>
      </c>
      <c r="D317" s="33" t="s">
        <v>26</v>
      </c>
      <c r="E317" s="33">
        <v>428</v>
      </c>
      <c r="F317" s="33">
        <f t="shared" si="48"/>
        <v>470.8</v>
      </c>
      <c r="G317" s="73">
        <f t="shared" si="57"/>
        <v>31900</v>
      </c>
      <c r="H317" s="62">
        <f t="shared" si="49"/>
        <v>13653200</v>
      </c>
      <c r="I317" s="62">
        <f t="shared" si="50"/>
        <v>15701180</v>
      </c>
      <c r="J317" s="74">
        <f t="shared" si="51"/>
        <v>39500</v>
      </c>
      <c r="K317" s="62">
        <f t="shared" si="52"/>
        <v>1412400</v>
      </c>
      <c r="L317"/>
    </row>
    <row r="318" spans="1:12" s="1" customFormat="1" x14ac:dyDescent="0.25">
      <c r="A318" s="32">
        <v>317</v>
      </c>
      <c r="B318" s="32">
        <v>3301</v>
      </c>
      <c r="C318" s="32">
        <v>33</v>
      </c>
      <c r="D318" s="33" t="s">
        <v>25</v>
      </c>
      <c r="E318" s="33">
        <v>670</v>
      </c>
      <c r="F318" s="33">
        <f t="shared" si="48"/>
        <v>737.00000000000011</v>
      </c>
      <c r="G318" s="73">
        <f>G317+80</f>
        <v>31980</v>
      </c>
      <c r="H318" s="62">
        <f t="shared" si="49"/>
        <v>21426600</v>
      </c>
      <c r="I318" s="62">
        <f t="shared" si="50"/>
        <v>24640590</v>
      </c>
      <c r="J318" s="74">
        <f t="shared" si="51"/>
        <v>61500</v>
      </c>
      <c r="K318" s="62">
        <f t="shared" si="52"/>
        <v>2211000.0000000005</v>
      </c>
      <c r="L318"/>
    </row>
    <row r="319" spans="1:12" s="1" customFormat="1" x14ac:dyDescent="0.25">
      <c r="A319" s="32">
        <v>318</v>
      </c>
      <c r="B319" s="32">
        <v>3302</v>
      </c>
      <c r="C319" s="32">
        <v>33</v>
      </c>
      <c r="D319" s="33" t="s">
        <v>25</v>
      </c>
      <c r="E319" s="33">
        <v>670</v>
      </c>
      <c r="F319" s="33">
        <f t="shared" si="48"/>
        <v>737.00000000000011</v>
      </c>
      <c r="G319" s="73">
        <f t="shared" ref="G319:G328" si="58">G318</f>
        <v>31980</v>
      </c>
      <c r="H319" s="62">
        <f t="shared" si="49"/>
        <v>21426600</v>
      </c>
      <c r="I319" s="62">
        <f t="shared" si="50"/>
        <v>24640590</v>
      </c>
      <c r="J319" s="74">
        <f t="shared" si="51"/>
        <v>61500</v>
      </c>
      <c r="K319" s="62">
        <f t="shared" si="52"/>
        <v>2211000.0000000005</v>
      </c>
      <c r="L319"/>
    </row>
    <row r="320" spans="1:12" s="1" customFormat="1" x14ac:dyDescent="0.25">
      <c r="A320" s="32">
        <v>319</v>
      </c>
      <c r="B320" s="32">
        <v>3303</v>
      </c>
      <c r="C320" s="32">
        <v>33</v>
      </c>
      <c r="D320" s="33" t="s">
        <v>26</v>
      </c>
      <c r="E320" s="33">
        <v>407</v>
      </c>
      <c r="F320" s="33">
        <f t="shared" si="48"/>
        <v>447.70000000000005</v>
      </c>
      <c r="G320" s="73">
        <f t="shared" si="58"/>
        <v>31980</v>
      </c>
      <c r="H320" s="62">
        <f t="shared" si="49"/>
        <v>13015860</v>
      </c>
      <c r="I320" s="62">
        <f t="shared" si="50"/>
        <v>14968239</v>
      </c>
      <c r="J320" s="74">
        <f t="shared" si="51"/>
        <v>37500</v>
      </c>
      <c r="K320" s="62">
        <f t="shared" si="52"/>
        <v>1343100.0000000002</v>
      </c>
      <c r="L320"/>
    </row>
    <row r="321" spans="1:12" s="1" customFormat="1" x14ac:dyDescent="0.25">
      <c r="A321" s="32">
        <v>320</v>
      </c>
      <c r="B321" s="32">
        <v>3304</v>
      </c>
      <c r="C321" s="32">
        <v>33</v>
      </c>
      <c r="D321" s="33" t="s">
        <v>26</v>
      </c>
      <c r="E321" s="33">
        <v>407</v>
      </c>
      <c r="F321" s="33">
        <f t="shared" si="48"/>
        <v>447.70000000000005</v>
      </c>
      <c r="G321" s="73">
        <f t="shared" si="58"/>
        <v>31980</v>
      </c>
      <c r="H321" s="62">
        <f t="shared" si="49"/>
        <v>13015860</v>
      </c>
      <c r="I321" s="62">
        <f t="shared" si="50"/>
        <v>14968239</v>
      </c>
      <c r="J321" s="74">
        <f t="shared" si="51"/>
        <v>37500</v>
      </c>
      <c r="K321" s="62">
        <f t="shared" si="52"/>
        <v>1343100.0000000002</v>
      </c>
      <c r="L321"/>
    </row>
    <row r="322" spans="1:12" s="1" customFormat="1" x14ac:dyDescent="0.25">
      <c r="A322" s="32">
        <v>321</v>
      </c>
      <c r="B322" s="32">
        <v>3305</v>
      </c>
      <c r="C322" s="32">
        <v>33</v>
      </c>
      <c r="D322" s="33" t="s">
        <v>26</v>
      </c>
      <c r="E322" s="33">
        <v>407</v>
      </c>
      <c r="F322" s="33">
        <f t="shared" ref="F322:F350" si="59">E322*1.1</f>
        <v>447.70000000000005</v>
      </c>
      <c r="G322" s="73">
        <f t="shared" si="58"/>
        <v>31980</v>
      </c>
      <c r="H322" s="62">
        <f t="shared" si="49"/>
        <v>13015860</v>
      </c>
      <c r="I322" s="62">
        <f t="shared" si="50"/>
        <v>14968239</v>
      </c>
      <c r="J322" s="74">
        <f t="shared" si="51"/>
        <v>37500</v>
      </c>
      <c r="K322" s="62">
        <f t="shared" si="52"/>
        <v>1343100.0000000002</v>
      </c>
      <c r="L322"/>
    </row>
    <row r="323" spans="1:12" s="1" customFormat="1" x14ac:dyDescent="0.25">
      <c r="A323" s="32">
        <v>322</v>
      </c>
      <c r="B323" s="32">
        <v>3306</v>
      </c>
      <c r="C323" s="32">
        <v>33</v>
      </c>
      <c r="D323" s="33" t="s">
        <v>26</v>
      </c>
      <c r="E323" s="33">
        <v>428</v>
      </c>
      <c r="F323" s="33">
        <f t="shared" si="59"/>
        <v>470.8</v>
      </c>
      <c r="G323" s="73">
        <f t="shared" si="58"/>
        <v>31980</v>
      </c>
      <c r="H323" s="62">
        <f t="shared" ref="H323:H350" si="60">E323*G323</f>
        <v>13687440</v>
      </c>
      <c r="I323" s="62">
        <f t="shared" ref="I323:I350" si="61">ROUND(H323*1.15,0)</f>
        <v>15740556</v>
      </c>
      <c r="J323" s="74">
        <f t="shared" ref="J323:J350" si="62">MROUND((I323*0.03/12),500)</f>
        <v>39500</v>
      </c>
      <c r="K323" s="62">
        <f t="shared" ref="K323:K350" si="63">F323*3000</f>
        <v>1412400</v>
      </c>
      <c r="L323"/>
    </row>
    <row r="324" spans="1:12" s="1" customFormat="1" x14ac:dyDescent="0.25">
      <c r="A324" s="32">
        <v>323</v>
      </c>
      <c r="B324" s="32">
        <v>3307</v>
      </c>
      <c r="C324" s="32">
        <v>33</v>
      </c>
      <c r="D324" s="33" t="s">
        <v>26</v>
      </c>
      <c r="E324" s="33">
        <v>428</v>
      </c>
      <c r="F324" s="33">
        <f t="shared" si="59"/>
        <v>470.8</v>
      </c>
      <c r="G324" s="73">
        <f t="shared" si="58"/>
        <v>31980</v>
      </c>
      <c r="H324" s="62">
        <f t="shared" si="60"/>
        <v>13687440</v>
      </c>
      <c r="I324" s="62">
        <f t="shared" si="61"/>
        <v>15740556</v>
      </c>
      <c r="J324" s="74">
        <f t="shared" si="62"/>
        <v>39500</v>
      </c>
      <c r="K324" s="62">
        <f t="shared" si="63"/>
        <v>1412400</v>
      </c>
      <c r="L324"/>
    </row>
    <row r="325" spans="1:12" s="1" customFormat="1" x14ac:dyDescent="0.25">
      <c r="A325" s="32">
        <v>324</v>
      </c>
      <c r="B325" s="32">
        <v>3308</v>
      </c>
      <c r="C325" s="32">
        <v>33</v>
      </c>
      <c r="D325" s="33" t="s">
        <v>26</v>
      </c>
      <c r="E325" s="33">
        <v>428</v>
      </c>
      <c r="F325" s="33">
        <f t="shared" si="59"/>
        <v>470.8</v>
      </c>
      <c r="G325" s="73">
        <f t="shared" si="58"/>
        <v>31980</v>
      </c>
      <c r="H325" s="62">
        <f t="shared" si="60"/>
        <v>13687440</v>
      </c>
      <c r="I325" s="62">
        <f t="shared" si="61"/>
        <v>15740556</v>
      </c>
      <c r="J325" s="74">
        <f t="shared" si="62"/>
        <v>39500</v>
      </c>
      <c r="K325" s="62">
        <f t="shared" si="63"/>
        <v>1412400</v>
      </c>
      <c r="L325"/>
    </row>
    <row r="326" spans="1:12" s="1" customFormat="1" x14ac:dyDescent="0.25">
      <c r="A326" s="32">
        <v>325</v>
      </c>
      <c r="B326" s="32">
        <v>3309</v>
      </c>
      <c r="C326" s="32">
        <v>33</v>
      </c>
      <c r="D326" s="33" t="s">
        <v>26</v>
      </c>
      <c r="E326" s="33">
        <v>428</v>
      </c>
      <c r="F326" s="33">
        <f t="shared" si="59"/>
        <v>470.8</v>
      </c>
      <c r="G326" s="73">
        <f t="shared" si="58"/>
        <v>31980</v>
      </c>
      <c r="H326" s="62">
        <f t="shared" si="60"/>
        <v>13687440</v>
      </c>
      <c r="I326" s="62">
        <f t="shared" si="61"/>
        <v>15740556</v>
      </c>
      <c r="J326" s="74">
        <f t="shared" si="62"/>
        <v>39500</v>
      </c>
      <c r="K326" s="62">
        <f t="shared" si="63"/>
        <v>1412400</v>
      </c>
      <c r="L326"/>
    </row>
    <row r="327" spans="1:12" s="1" customFormat="1" x14ac:dyDescent="0.25">
      <c r="A327" s="32">
        <v>326</v>
      </c>
      <c r="B327" s="32">
        <v>3310</v>
      </c>
      <c r="C327" s="32">
        <v>33</v>
      </c>
      <c r="D327" s="33" t="s">
        <v>26</v>
      </c>
      <c r="E327" s="33">
        <v>428</v>
      </c>
      <c r="F327" s="33">
        <f t="shared" si="59"/>
        <v>470.8</v>
      </c>
      <c r="G327" s="73">
        <f t="shared" si="58"/>
        <v>31980</v>
      </c>
      <c r="H327" s="62">
        <f t="shared" si="60"/>
        <v>13687440</v>
      </c>
      <c r="I327" s="62">
        <f t="shared" si="61"/>
        <v>15740556</v>
      </c>
      <c r="J327" s="74">
        <f t="shared" si="62"/>
        <v>39500</v>
      </c>
      <c r="K327" s="62">
        <f t="shared" si="63"/>
        <v>1412400</v>
      </c>
      <c r="L327"/>
    </row>
    <row r="328" spans="1:12" s="1" customFormat="1" x14ac:dyDescent="0.25">
      <c r="A328" s="32">
        <v>327</v>
      </c>
      <c r="B328" s="32">
        <v>3311</v>
      </c>
      <c r="C328" s="32">
        <v>33</v>
      </c>
      <c r="D328" s="33" t="s">
        <v>26</v>
      </c>
      <c r="E328" s="33">
        <v>428</v>
      </c>
      <c r="F328" s="33">
        <f t="shared" si="59"/>
        <v>470.8</v>
      </c>
      <c r="G328" s="73">
        <f t="shared" si="58"/>
        <v>31980</v>
      </c>
      <c r="H328" s="62">
        <f t="shared" si="60"/>
        <v>13687440</v>
      </c>
      <c r="I328" s="62">
        <f t="shared" si="61"/>
        <v>15740556</v>
      </c>
      <c r="J328" s="74">
        <f t="shared" si="62"/>
        <v>39500</v>
      </c>
      <c r="K328" s="62">
        <f t="shared" si="63"/>
        <v>1412400</v>
      </c>
      <c r="L328"/>
    </row>
    <row r="329" spans="1:12" s="1" customFormat="1" x14ac:dyDescent="0.25">
      <c r="A329" s="32">
        <v>328</v>
      </c>
      <c r="B329" s="32">
        <v>3401</v>
      </c>
      <c r="C329" s="32">
        <v>34</v>
      </c>
      <c r="D329" s="33" t="s">
        <v>25</v>
      </c>
      <c r="E329" s="33">
        <v>670</v>
      </c>
      <c r="F329" s="33">
        <f t="shared" si="59"/>
        <v>737.00000000000011</v>
      </c>
      <c r="G329" s="73">
        <f>G328+80</f>
        <v>32060</v>
      </c>
      <c r="H329" s="62">
        <f t="shared" si="60"/>
        <v>21480200</v>
      </c>
      <c r="I329" s="62">
        <f t="shared" si="61"/>
        <v>24702230</v>
      </c>
      <c r="J329" s="74">
        <f t="shared" si="62"/>
        <v>62000</v>
      </c>
      <c r="K329" s="62">
        <f t="shared" si="63"/>
        <v>2211000.0000000005</v>
      </c>
      <c r="L329"/>
    </row>
    <row r="330" spans="1:12" s="1" customFormat="1" x14ac:dyDescent="0.25">
      <c r="A330" s="32">
        <v>329</v>
      </c>
      <c r="B330" s="32">
        <v>3402</v>
      </c>
      <c r="C330" s="32">
        <v>34</v>
      </c>
      <c r="D330" s="33" t="s">
        <v>25</v>
      </c>
      <c r="E330" s="33">
        <v>670</v>
      </c>
      <c r="F330" s="33">
        <f t="shared" si="59"/>
        <v>737.00000000000011</v>
      </c>
      <c r="G330" s="73">
        <f t="shared" ref="G330:G339" si="64">G329</f>
        <v>32060</v>
      </c>
      <c r="H330" s="62">
        <f t="shared" si="60"/>
        <v>21480200</v>
      </c>
      <c r="I330" s="62">
        <f t="shared" si="61"/>
        <v>24702230</v>
      </c>
      <c r="J330" s="74">
        <f t="shared" si="62"/>
        <v>62000</v>
      </c>
      <c r="K330" s="62">
        <f t="shared" si="63"/>
        <v>2211000.0000000005</v>
      </c>
      <c r="L330"/>
    </row>
    <row r="331" spans="1:12" s="1" customFormat="1" x14ac:dyDescent="0.25">
      <c r="A331" s="32">
        <v>330</v>
      </c>
      <c r="B331" s="32">
        <v>3403</v>
      </c>
      <c r="C331" s="32">
        <v>34</v>
      </c>
      <c r="D331" s="33" t="s">
        <v>26</v>
      </c>
      <c r="E331" s="33">
        <v>407</v>
      </c>
      <c r="F331" s="33">
        <f t="shared" si="59"/>
        <v>447.70000000000005</v>
      </c>
      <c r="G331" s="73">
        <f t="shared" si="64"/>
        <v>32060</v>
      </c>
      <c r="H331" s="62">
        <f t="shared" si="60"/>
        <v>13048420</v>
      </c>
      <c r="I331" s="62">
        <f t="shared" si="61"/>
        <v>15005683</v>
      </c>
      <c r="J331" s="74">
        <f t="shared" si="62"/>
        <v>37500</v>
      </c>
      <c r="K331" s="62">
        <f t="shared" si="63"/>
        <v>1343100.0000000002</v>
      </c>
      <c r="L331"/>
    </row>
    <row r="332" spans="1:12" s="1" customFormat="1" x14ac:dyDescent="0.25">
      <c r="A332" s="32">
        <v>331</v>
      </c>
      <c r="B332" s="32">
        <v>3404</v>
      </c>
      <c r="C332" s="32">
        <v>34</v>
      </c>
      <c r="D332" s="33" t="s">
        <v>26</v>
      </c>
      <c r="E332" s="33">
        <v>407</v>
      </c>
      <c r="F332" s="33">
        <f t="shared" si="59"/>
        <v>447.70000000000005</v>
      </c>
      <c r="G332" s="73">
        <f t="shared" si="64"/>
        <v>32060</v>
      </c>
      <c r="H332" s="62">
        <f t="shared" si="60"/>
        <v>13048420</v>
      </c>
      <c r="I332" s="62">
        <f t="shared" si="61"/>
        <v>15005683</v>
      </c>
      <c r="J332" s="74">
        <f t="shared" si="62"/>
        <v>37500</v>
      </c>
      <c r="K332" s="62">
        <f t="shared" si="63"/>
        <v>1343100.0000000002</v>
      </c>
      <c r="L332"/>
    </row>
    <row r="333" spans="1:12" s="1" customFormat="1" x14ac:dyDescent="0.25">
      <c r="A333" s="32">
        <v>332</v>
      </c>
      <c r="B333" s="32">
        <v>3405</v>
      </c>
      <c r="C333" s="32">
        <v>34</v>
      </c>
      <c r="D333" s="33" t="s">
        <v>26</v>
      </c>
      <c r="E333" s="33">
        <v>407</v>
      </c>
      <c r="F333" s="33">
        <f t="shared" si="59"/>
        <v>447.70000000000005</v>
      </c>
      <c r="G333" s="73">
        <f t="shared" si="64"/>
        <v>32060</v>
      </c>
      <c r="H333" s="62">
        <f t="shared" si="60"/>
        <v>13048420</v>
      </c>
      <c r="I333" s="62">
        <f t="shared" si="61"/>
        <v>15005683</v>
      </c>
      <c r="J333" s="74">
        <f t="shared" si="62"/>
        <v>37500</v>
      </c>
      <c r="K333" s="62">
        <f t="shared" si="63"/>
        <v>1343100.0000000002</v>
      </c>
      <c r="L333"/>
    </row>
    <row r="334" spans="1:12" s="1" customFormat="1" x14ac:dyDescent="0.25">
      <c r="A334" s="32">
        <v>333</v>
      </c>
      <c r="B334" s="32">
        <v>3406</v>
      </c>
      <c r="C334" s="32">
        <v>34</v>
      </c>
      <c r="D334" s="33" t="s">
        <v>26</v>
      </c>
      <c r="E334" s="33">
        <v>428</v>
      </c>
      <c r="F334" s="33">
        <f t="shared" si="59"/>
        <v>470.8</v>
      </c>
      <c r="G334" s="73">
        <f t="shared" si="64"/>
        <v>32060</v>
      </c>
      <c r="H334" s="62">
        <f t="shared" si="60"/>
        <v>13721680</v>
      </c>
      <c r="I334" s="62">
        <f t="shared" si="61"/>
        <v>15779932</v>
      </c>
      <c r="J334" s="74">
        <f t="shared" si="62"/>
        <v>39500</v>
      </c>
      <c r="K334" s="62">
        <f t="shared" si="63"/>
        <v>1412400</v>
      </c>
      <c r="L334"/>
    </row>
    <row r="335" spans="1:12" s="1" customFormat="1" x14ac:dyDescent="0.25">
      <c r="A335" s="32">
        <v>334</v>
      </c>
      <c r="B335" s="32">
        <v>3407</v>
      </c>
      <c r="C335" s="32">
        <v>34</v>
      </c>
      <c r="D335" s="33" t="s">
        <v>26</v>
      </c>
      <c r="E335" s="33">
        <v>428</v>
      </c>
      <c r="F335" s="33">
        <f t="shared" si="59"/>
        <v>470.8</v>
      </c>
      <c r="G335" s="73">
        <f t="shared" si="64"/>
        <v>32060</v>
      </c>
      <c r="H335" s="62">
        <f t="shared" si="60"/>
        <v>13721680</v>
      </c>
      <c r="I335" s="62">
        <f t="shared" si="61"/>
        <v>15779932</v>
      </c>
      <c r="J335" s="74">
        <f t="shared" si="62"/>
        <v>39500</v>
      </c>
      <c r="K335" s="62">
        <f t="shared" si="63"/>
        <v>1412400</v>
      </c>
      <c r="L335"/>
    </row>
    <row r="336" spans="1:12" s="1" customFormat="1" x14ac:dyDescent="0.25">
      <c r="A336" s="32">
        <v>335</v>
      </c>
      <c r="B336" s="32">
        <v>3408</v>
      </c>
      <c r="C336" s="32">
        <v>34</v>
      </c>
      <c r="D336" s="33" t="s">
        <v>26</v>
      </c>
      <c r="E336" s="33">
        <v>428</v>
      </c>
      <c r="F336" s="33">
        <f t="shared" si="59"/>
        <v>470.8</v>
      </c>
      <c r="G336" s="73">
        <f t="shared" si="64"/>
        <v>32060</v>
      </c>
      <c r="H336" s="62">
        <f t="shared" si="60"/>
        <v>13721680</v>
      </c>
      <c r="I336" s="62">
        <f t="shared" si="61"/>
        <v>15779932</v>
      </c>
      <c r="J336" s="74">
        <f t="shared" si="62"/>
        <v>39500</v>
      </c>
      <c r="K336" s="62">
        <f t="shared" si="63"/>
        <v>1412400</v>
      </c>
      <c r="L336"/>
    </row>
    <row r="337" spans="1:12" s="1" customFormat="1" x14ac:dyDescent="0.25">
      <c r="A337" s="32">
        <v>336</v>
      </c>
      <c r="B337" s="32">
        <v>3409</v>
      </c>
      <c r="C337" s="32">
        <v>34</v>
      </c>
      <c r="D337" s="33" t="s">
        <v>26</v>
      </c>
      <c r="E337" s="33">
        <v>428</v>
      </c>
      <c r="F337" s="33">
        <f t="shared" si="59"/>
        <v>470.8</v>
      </c>
      <c r="G337" s="73">
        <f t="shared" si="64"/>
        <v>32060</v>
      </c>
      <c r="H337" s="62">
        <f t="shared" si="60"/>
        <v>13721680</v>
      </c>
      <c r="I337" s="62">
        <f t="shared" si="61"/>
        <v>15779932</v>
      </c>
      <c r="J337" s="74">
        <f t="shared" si="62"/>
        <v>39500</v>
      </c>
      <c r="K337" s="62">
        <f t="shared" si="63"/>
        <v>1412400</v>
      </c>
      <c r="L337"/>
    </row>
    <row r="338" spans="1:12" s="1" customFormat="1" x14ac:dyDescent="0.25">
      <c r="A338" s="32">
        <v>337</v>
      </c>
      <c r="B338" s="32">
        <v>3410</v>
      </c>
      <c r="C338" s="32">
        <v>34</v>
      </c>
      <c r="D338" s="33" t="s">
        <v>26</v>
      </c>
      <c r="E338" s="33">
        <v>428</v>
      </c>
      <c r="F338" s="33">
        <f t="shared" si="59"/>
        <v>470.8</v>
      </c>
      <c r="G338" s="73">
        <f t="shared" si="64"/>
        <v>32060</v>
      </c>
      <c r="H338" s="62">
        <f t="shared" si="60"/>
        <v>13721680</v>
      </c>
      <c r="I338" s="62">
        <f t="shared" si="61"/>
        <v>15779932</v>
      </c>
      <c r="J338" s="74">
        <f t="shared" si="62"/>
        <v>39500</v>
      </c>
      <c r="K338" s="62">
        <f t="shared" si="63"/>
        <v>1412400</v>
      </c>
      <c r="L338"/>
    </row>
    <row r="339" spans="1:12" s="1" customFormat="1" x14ac:dyDescent="0.25">
      <c r="A339" s="32">
        <v>338</v>
      </c>
      <c r="B339" s="32">
        <v>3411</v>
      </c>
      <c r="C339" s="32">
        <v>34</v>
      </c>
      <c r="D339" s="33" t="s">
        <v>26</v>
      </c>
      <c r="E339" s="33">
        <v>428</v>
      </c>
      <c r="F339" s="33">
        <f t="shared" si="59"/>
        <v>470.8</v>
      </c>
      <c r="G339" s="73">
        <f t="shared" si="64"/>
        <v>32060</v>
      </c>
      <c r="H339" s="62">
        <f t="shared" si="60"/>
        <v>13721680</v>
      </c>
      <c r="I339" s="62">
        <f t="shared" si="61"/>
        <v>15779932</v>
      </c>
      <c r="J339" s="74">
        <f t="shared" si="62"/>
        <v>39500</v>
      </c>
      <c r="K339" s="62">
        <f t="shared" si="63"/>
        <v>1412400</v>
      </c>
      <c r="L339"/>
    </row>
    <row r="340" spans="1:12" s="1" customFormat="1" x14ac:dyDescent="0.25">
      <c r="A340" s="32">
        <v>339</v>
      </c>
      <c r="B340" s="32">
        <v>3501</v>
      </c>
      <c r="C340" s="32">
        <v>35</v>
      </c>
      <c r="D340" s="33" t="s">
        <v>25</v>
      </c>
      <c r="E340" s="33">
        <v>670</v>
      </c>
      <c r="F340" s="33">
        <f t="shared" si="59"/>
        <v>737.00000000000011</v>
      </c>
      <c r="G340" s="73">
        <f>G339+80</f>
        <v>32140</v>
      </c>
      <c r="H340" s="62">
        <f t="shared" si="60"/>
        <v>21533800</v>
      </c>
      <c r="I340" s="62">
        <f t="shared" si="61"/>
        <v>24763870</v>
      </c>
      <c r="J340" s="74">
        <f t="shared" si="62"/>
        <v>62000</v>
      </c>
      <c r="K340" s="62">
        <f t="shared" si="63"/>
        <v>2211000.0000000005</v>
      </c>
      <c r="L340"/>
    </row>
    <row r="341" spans="1:12" s="1" customFormat="1" x14ac:dyDescent="0.25">
      <c r="A341" s="32">
        <v>340</v>
      </c>
      <c r="B341" s="32">
        <v>3502</v>
      </c>
      <c r="C341" s="32">
        <v>35</v>
      </c>
      <c r="D341" s="33" t="s">
        <v>25</v>
      </c>
      <c r="E341" s="33">
        <v>670</v>
      </c>
      <c r="F341" s="33">
        <f t="shared" si="59"/>
        <v>737.00000000000011</v>
      </c>
      <c r="G341" s="73">
        <f t="shared" ref="G341:G350" si="65">G340</f>
        <v>32140</v>
      </c>
      <c r="H341" s="62">
        <f t="shared" si="60"/>
        <v>21533800</v>
      </c>
      <c r="I341" s="62">
        <f t="shared" si="61"/>
        <v>24763870</v>
      </c>
      <c r="J341" s="74">
        <f t="shared" si="62"/>
        <v>62000</v>
      </c>
      <c r="K341" s="62">
        <f t="shared" si="63"/>
        <v>2211000.0000000005</v>
      </c>
      <c r="L341"/>
    </row>
    <row r="342" spans="1:12" s="1" customFormat="1" x14ac:dyDescent="0.25">
      <c r="A342" s="32">
        <v>341</v>
      </c>
      <c r="B342" s="32">
        <v>3503</v>
      </c>
      <c r="C342" s="32">
        <v>35</v>
      </c>
      <c r="D342" s="33" t="s">
        <v>26</v>
      </c>
      <c r="E342" s="33">
        <v>407</v>
      </c>
      <c r="F342" s="33">
        <f t="shared" si="59"/>
        <v>447.70000000000005</v>
      </c>
      <c r="G342" s="73">
        <f t="shared" si="65"/>
        <v>32140</v>
      </c>
      <c r="H342" s="62">
        <f t="shared" si="60"/>
        <v>13080980</v>
      </c>
      <c r="I342" s="62">
        <f t="shared" si="61"/>
        <v>15043127</v>
      </c>
      <c r="J342" s="74">
        <f t="shared" si="62"/>
        <v>37500</v>
      </c>
      <c r="K342" s="62">
        <f t="shared" si="63"/>
        <v>1343100.0000000002</v>
      </c>
      <c r="L342"/>
    </row>
    <row r="343" spans="1:12" s="1" customFormat="1" x14ac:dyDescent="0.25">
      <c r="A343" s="32">
        <v>342</v>
      </c>
      <c r="B343" s="32">
        <v>3504</v>
      </c>
      <c r="C343" s="32">
        <v>35</v>
      </c>
      <c r="D343" s="33" t="s">
        <v>26</v>
      </c>
      <c r="E343" s="33">
        <v>407</v>
      </c>
      <c r="F343" s="33">
        <f t="shared" si="59"/>
        <v>447.70000000000005</v>
      </c>
      <c r="G343" s="73">
        <f t="shared" si="65"/>
        <v>32140</v>
      </c>
      <c r="H343" s="62">
        <f t="shared" si="60"/>
        <v>13080980</v>
      </c>
      <c r="I343" s="62">
        <f t="shared" si="61"/>
        <v>15043127</v>
      </c>
      <c r="J343" s="74">
        <f t="shared" si="62"/>
        <v>37500</v>
      </c>
      <c r="K343" s="62">
        <f t="shared" si="63"/>
        <v>1343100.0000000002</v>
      </c>
      <c r="L343"/>
    </row>
    <row r="344" spans="1:12" s="1" customFormat="1" x14ac:dyDescent="0.25">
      <c r="A344" s="32">
        <v>343</v>
      </c>
      <c r="B344" s="32">
        <v>3505</v>
      </c>
      <c r="C344" s="32">
        <v>35</v>
      </c>
      <c r="D344" s="33" t="s">
        <v>26</v>
      </c>
      <c r="E344" s="33">
        <v>407</v>
      </c>
      <c r="F344" s="33">
        <f t="shared" si="59"/>
        <v>447.70000000000005</v>
      </c>
      <c r="G344" s="73">
        <f t="shared" si="65"/>
        <v>32140</v>
      </c>
      <c r="H344" s="62">
        <f t="shared" si="60"/>
        <v>13080980</v>
      </c>
      <c r="I344" s="62">
        <f t="shared" si="61"/>
        <v>15043127</v>
      </c>
      <c r="J344" s="74">
        <f t="shared" si="62"/>
        <v>37500</v>
      </c>
      <c r="K344" s="62">
        <f t="shared" si="63"/>
        <v>1343100.0000000002</v>
      </c>
      <c r="L344"/>
    </row>
    <row r="345" spans="1:12" s="1" customFormat="1" x14ac:dyDescent="0.25">
      <c r="A345" s="32">
        <v>344</v>
      </c>
      <c r="B345" s="32">
        <v>3506</v>
      </c>
      <c r="C345" s="32">
        <v>35</v>
      </c>
      <c r="D345" s="33" t="s">
        <v>26</v>
      </c>
      <c r="E345" s="33">
        <v>428</v>
      </c>
      <c r="F345" s="33">
        <f t="shared" si="59"/>
        <v>470.8</v>
      </c>
      <c r="G345" s="73">
        <f t="shared" si="65"/>
        <v>32140</v>
      </c>
      <c r="H345" s="62">
        <f t="shared" si="60"/>
        <v>13755920</v>
      </c>
      <c r="I345" s="62">
        <f t="shared" si="61"/>
        <v>15819308</v>
      </c>
      <c r="J345" s="74">
        <f t="shared" si="62"/>
        <v>39500</v>
      </c>
      <c r="K345" s="62">
        <f t="shared" si="63"/>
        <v>1412400</v>
      </c>
      <c r="L345"/>
    </row>
    <row r="346" spans="1:12" s="1" customFormat="1" x14ac:dyDescent="0.25">
      <c r="A346" s="32">
        <v>345</v>
      </c>
      <c r="B346" s="32">
        <v>3507</v>
      </c>
      <c r="C346" s="32">
        <v>35</v>
      </c>
      <c r="D346" s="33" t="s">
        <v>26</v>
      </c>
      <c r="E346" s="33">
        <v>428</v>
      </c>
      <c r="F346" s="33">
        <f t="shared" si="59"/>
        <v>470.8</v>
      </c>
      <c r="G346" s="73">
        <f t="shared" si="65"/>
        <v>32140</v>
      </c>
      <c r="H346" s="62">
        <f t="shared" si="60"/>
        <v>13755920</v>
      </c>
      <c r="I346" s="62">
        <f t="shared" si="61"/>
        <v>15819308</v>
      </c>
      <c r="J346" s="74">
        <f t="shared" si="62"/>
        <v>39500</v>
      </c>
      <c r="K346" s="62">
        <f t="shared" si="63"/>
        <v>1412400</v>
      </c>
      <c r="L346"/>
    </row>
    <row r="347" spans="1:12" s="1" customFormat="1" x14ac:dyDescent="0.25">
      <c r="A347" s="32">
        <v>346</v>
      </c>
      <c r="B347" s="32">
        <v>3508</v>
      </c>
      <c r="C347" s="32">
        <v>35</v>
      </c>
      <c r="D347" s="33" t="s">
        <v>26</v>
      </c>
      <c r="E347" s="33">
        <v>428</v>
      </c>
      <c r="F347" s="33">
        <f t="shared" si="59"/>
        <v>470.8</v>
      </c>
      <c r="G347" s="73">
        <f t="shared" si="65"/>
        <v>32140</v>
      </c>
      <c r="H347" s="62">
        <f t="shared" si="60"/>
        <v>13755920</v>
      </c>
      <c r="I347" s="62">
        <f t="shared" si="61"/>
        <v>15819308</v>
      </c>
      <c r="J347" s="74">
        <f t="shared" si="62"/>
        <v>39500</v>
      </c>
      <c r="K347" s="62">
        <f t="shared" si="63"/>
        <v>1412400</v>
      </c>
      <c r="L347"/>
    </row>
    <row r="348" spans="1:12" s="1" customFormat="1" x14ac:dyDescent="0.25">
      <c r="A348" s="32">
        <v>347</v>
      </c>
      <c r="B348" s="32">
        <v>3509</v>
      </c>
      <c r="C348" s="32">
        <v>35</v>
      </c>
      <c r="D348" s="33" t="s">
        <v>26</v>
      </c>
      <c r="E348" s="33">
        <v>428</v>
      </c>
      <c r="F348" s="33">
        <f t="shared" si="59"/>
        <v>470.8</v>
      </c>
      <c r="G348" s="73">
        <f t="shared" si="65"/>
        <v>32140</v>
      </c>
      <c r="H348" s="62">
        <f t="shared" si="60"/>
        <v>13755920</v>
      </c>
      <c r="I348" s="62">
        <f t="shared" si="61"/>
        <v>15819308</v>
      </c>
      <c r="J348" s="74">
        <f t="shared" si="62"/>
        <v>39500</v>
      </c>
      <c r="K348" s="62">
        <f t="shared" si="63"/>
        <v>1412400</v>
      </c>
      <c r="L348"/>
    </row>
    <row r="349" spans="1:12" s="1" customFormat="1" x14ac:dyDescent="0.25">
      <c r="A349" s="32">
        <v>348</v>
      </c>
      <c r="B349" s="32">
        <v>3510</v>
      </c>
      <c r="C349" s="32">
        <v>35</v>
      </c>
      <c r="D349" s="33" t="s">
        <v>26</v>
      </c>
      <c r="E349" s="33">
        <v>428</v>
      </c>
      <c r="F349" s="33">
        <f t="shared" si="59"/>
        <v>470.8</v>
      </c>
      <c r="G349" s="73">
        <f t="shared" si="65"/>
        <v>32140</v>
      </c>
      <c r="H349" s="62">
        <f t="shared" si="60"/>
        <v>13755920</v>
      </c>
      <c r="I349" s="62">
        <f t="shared" si="61"/>
        <v>15819308</v>
      </c>
      <c r="J349" s="74">
        <f t="shared" si="62"/>
        <v>39500</v>
      </c>
      <c r="K349" s="62">
        <f t="shared" si="63"/>
        <v>1412400</v>
      </c>
      <c r="L349"/>
    </row>
    <row r="350" spans="1:12" s="1" customFormat="1" x14ac:dyDescent="0.25">
      <c r="A350" s="32">
        <v>349</v>
      </c>
      <c r="B350" s="32">
        <v>3511</v>
      </c>
      <c r="C350" s="32">
        <v>35</v>
      </c>
      <c r="D350" s="33" t="s">
        <v>26</v>
      </c>
      <c r="E350" s="33">
        <v>428</v>
      </c>
      <c r="F350" s="33">
        <f t="shared" si="59"/>
        <v>470.8</v>
      </c>
      <c r="G350" s="73">
        <f t="shared" si="65"/>
        <v>32140</v>
      </c>
      <c r="H350" s="62">
        <f t="shared" si="60"/>
        <v>13755920</v>
      </c>
      <c r="I350" s="62">
        <f t="shared" si="61"/>
        <v>15819308</v>
      </c>
      <c r="J350" s="74">
        <f t="shared" si="62"/>
        <v>39500</v>
      </c>
      <c r="K350" s="62">
        <f t="shared" si="63"/>
        <v>1412400</v>
      </c>
      <c r="L350"/>
    </row>
    <row r="351" spans="1:12" s="1" customFormat="1" x14ac:dyDescent="0.25">
      <c r="A351" s="46" t="s">
        <v>4</v>
      </c>
      <c r="B351" s="47"/>
      <c r="C351" s="47"/>
      <c r="D351" s="48"/>
      <c r="E351" s="43">
        <f t="shared" ref="E351:F351" si="66">SUM(E2:E350)</f>
        <v>162038</v>
      </c>
      <c r="F351" s="43">
        <f t="shared" si="66"/>
        <v>178241.79999999993</v>
      </c>
      <c r="G351" s="75"/>
      <c r="H351" s="65">
        <f t="shared" ref="H351:K351" si="67">SUM(H2:H350)</f>
        <v>5002422680</v>
      </c>
      <c r="I351" s="65">
        <f t="shared" si="67"/>
        <v>5752786082</v>
      </c>
      <c r="J351" s="76"/>
      <c r="K351" s="67">
        <f t="shared" si="67"/>
        <v>534725400</v>
      </c>
      <c r="L351"/>
    </row>
  </sheetData>
  <mergeCells count="1">
    <mergeCell ref="A351:D35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K12"/>
  <sheetViews>
    <sheetView zoomScale="160" zoomScaleNormal="160" workbookViewId="0">
      <selection activeCell="I7" sqref="I7"/>
    </sheetView>
  </sheetViews>
  <sheetFormatPr defaultRowHeight="15" x14ac:dyDescent="0.25"/>
  <cols>
    <col min="2" max="2" width="9.85546875" style="68" customWidth="1"/>
    <col min="3" max="3" width="14" style="68" customWidth="1"/>
    <col min="4" max="4" width="10.5703125" style="68" customWidth="1"/>
    <col min="5" max="5" width="11.140625" style="68" customWidth="1"/>
    <col min="6" max="6" width="11.85546875" style="68" customWidth="1"/>
    <col min="7" max="7" width="18.140625" style="68" customWidth="1"/>
    <col min="8" max="8" width="13.42578125" style="68" customWidth="1"/>
    <col min="9" max="9" width="14.5703125" style="68" customWidth="1"/>
    <col min="10" max="10" width="9.140625" style="57"/>
    <col min="11" max="11" width="17.28515625" style="1" bestFit="1" customWidth="1"/>
    <col min="13" max="13" width="16.140625" customWidth="1"/>
  </cols>
  <sheetData>
    <row r="2" spans="2:11" s="1" customFormat="1" ht="36.75" customHeight="1" x14ac:dyDescent="0.25">
      <c r="B2" s="79" t="s">
        <v>11</v>
      </c>
      <c r="C2" s="79" t="s">
        <v>2</v>
      </c>
      <c r="D2" s="79" t="s">
        <v>5</v>
      </c>
      <c r="E2" s="79" t="s">
        <v>6</v>
      </c>
      <c r="F2" s="79" t="s">
        <v>7</v>
      </c>
      <c r="G2" s="80" t="s">
        <v>16</v>
      </c>
      <c r="H2" s="81" t="s">
        <v>17</v>
      </c>
      <c r="I2" s="58" t="s">
        <v>9</v>
      </c>
      <c r="J2" s="82"/>
      <c r="K2"/>
    </row>
    <row r="3" spans="2:11" s="1" customFormat="1" ht="37.5" customHeight="1" x14ac:dyDescent="0.25">
      <c r="B3" s="83">
        <v>1</v>
      </c>
      <c r="C3" s="79" t="s">
        <v>38</v>
      </c>
      <c r="D3" s="90">
        <f>113+54+117</f>
        <v>284</v>
      </c>
      <c r="E3" s="84">
        <f>'Tower 1'!E286</f>
        <v>175171</v>
      </c>
      <c r="F3" s="84">
        <f>'Tower 1'!F286</f>
        <v>192688.10000000015</v>
      </c>
      <c r="G3" s="85">
        <f>'Tower 1'!H286</f>
        <v>5428479940</v>
      </c>
      <c r="H3" s="85">
        <f>'Tower 1'!I286</f>
        <v>6242751931</v>
      </c>
      <c r="I3" s="85">
        <f>'Tower 1'!K286</f>
        <v>578064300</v>
      </c>
      <c r="J3" s="82"/>
      <c r="K3"/>
    </row>
    <row r="4" spans="2:11" s="1" customFormat="1" ht="33" customHeight="1" x14ac:dyDescent="0.25">
      <c r="B4" s="83">
        <v>2</v>
      </c>
      <c r="C4" s="79" t="s">
        <v>39</v>
      </c>
      <c r="D4" s="90">
        <f>112+109+60</f>
        <v>281</v>
      </c>
      <c r="E4" s="84">
        <f>'Tower 2'!E283</f>
        <v>162634</v>
      </c>
      <c r="F4" s="84">
        <f>'Tower 2'!F283</f>
        <v>178897.4000000002</v>
      </c>
      <c r="G4" s="85">
        <f>'Tower 2'!H283</f>
        <v>5042334280</v>
      </c>
      <c r="H4" s="85">
        <f>'Tower 2'!I283</f>
        <v>5798684422</v>
      </c>
      <c r="I4" s="85">
        <f>'Tower 2'!K283</f>
        <v>536692200</v>
      </c>
      <c r="J4" s="82"/>
      <c r="K4"/>
    </row>
    <row r="5" spans="2:11" s="1" customFormat="1" ht="37.5" customHeight="1" x14ac:dyDescent="0.25">
      <c r="B5" s="83">
        <v>7</v>
      </c>
      <c r="C5" s="79" t="s">
        <v>40</v>
      </c>
      <c r="D5" s="90">
        <f>117+117</f>
        <v>234</v>
      </c>
      <c r="E5" s="84">
        <f>'Tower 7'!E236</f>
        <v>135707</v>
      </c>
      <c r="F5" s="84">
        <f>'Tower 7'!F236</f>
        <v>149277.70000000013</v>
      </c>
      <c r="G5" s="85">
        <f>'Tower 7'!H236</f>
        <v>4201700020</v>
      </c>
      <c r="H5" s="85">
        <f>'Tower 7'!I236</f>
        <v>4831955023</v>
      </c>
      <c r="I5" s="85">
        <f>'Tower 7'!K236</f>
        <v>447833100</v>
      </c>
      <c r="J5" s="82"/>
      <c r="K5"/>
    </row>
    <row r="6" spans="2:11" s="1" customFormat="1" ht="37.5" customHeight="1" x14ac:dyDescent="0.25">
      <c r="B6" s="83">
        <v>8</v>
      </c>
      <c r="C6" s="79" t="s">
        <v>41</v>
      </c>
      <c r="D6" s="90">
        <f>289+60</f>
        <v>349</v>
      </c>
      <c r="E6" s="84">
        <f>'Tower 8'!E351</f>
        <v>162038</v>
      </c>
      <c r="F6" s="84">
        <f>'Tower 8'!F351</f>
        <v>178241.79999999993</v>
      </c>
      <c r="G6" s="85">
        <f>'Tower 8'!H351</f>
        <v>5002422680</v>
      </c>
      <c r="H6" s="85">
        <f>'Tower 8'!I351</f>
        <v>5752786082</v>
      </c>
      <c r="I6" s="85">
        <f>'Tower 8'!K351</f>
        <v>534725400</v>
      </c>
      <c r="J6" s="82"/>
      <c r="K6"/>
    </row>
    <row r="7" spans="2:11" s="1" customFormat="1" ht="16.5" customHeight="1" x14ac:dyDescent="0.25">
      <c r="B7" s="86"/>
      <c r="C7" s="86"/>
      <c r="D7" s="87">
        <f t="shared" ref="D7:I7" si="0">SUM(D3:D6)</f>
        <v>1148</v>
      </c>
      <c r="E7" s="88">
        <f t="shared" si="0"/>
        <v>635550</v>
      </c>
      <c r="F7" s="88">
        <f t="shared" si="0"/>
        <v>699105.00000000047</v>
      </c>
      <c r="G7" s="89">
        <f t="shared" si="0"/>
        <v>19674936920</v>
      </c>
      <c r="H7" s="89">
        <f t="shared" si="0"/>
        <v>22626177458</v>
      </c>
      <c r="I7" s="89">
        <f t="shared" si="0"/>
        <v>2097315000</v>
      </c>
      <c r="J7" s="82"/>
      <c r="K7"/>
    </row>
    <row r="10" spans="2:11" x14ac:dyDescent="0.25">
      <c r="H10" s="68">
        <f>F7*3000</f>
        <v>2097315000.0000014</v>
      </c>
    </row>
    <row r="12" spans="2:11" x14ac:dyDescent="0.25">
      <c r="D12" s="68">
        <f>113+112</f>
        <v>225</v>
      </c>
    </row>
  </sheetData>
  <mergeCells count="1">
    <mergeCell ref="B7:C7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30:K122"/>
  <sheetViews>
    <sheetView topLeftCell="A103" zoomScale="175" zoomScaleNormal="175" workbookViewId="0">
      <selection activeCell="G115" sqref="G115:G116"/>
    </sheetView>
  </sheetViews>
  <sheetFormatPr defaultRowHeight="15" x14ac:dyDescent="0.25"/>
  <sheetData>
    <row r="30" spans="3:8" ht="15.75" thickBot="1" x14ac:dyDescent="0.3"/>
    <row r="31" spans="3:8" ht="15.75" thickBot="1" x14ac:dyDescent="0.3">
      <c r="C31" s="7"/>
      <c r="D31" s="8"/>
      <c r="E31" s="7"/>
      <c r="F31" s="7"/>
      <c r="G31" s="7"/>
      <c r="H31" s="7"/>
    </row>
    <row r="32" spans="3:8" ht="15.75" thickBot="1" x14ac:dyDescent="0.3">
      <c r="C32" s="7"/>
      <c r="D32" s="8"/>
      <c r="E32" s="7"/>
      <c r="F32" s="7"/>
      <c r="G32" s="7"/>
      <c r="H32" s="7"/>
    </row>
    <row r="33" spans="3:11" ht="15.75" thickBot="1" x14ac:dyDescent="0.3">
      <c r="C33" s="7"/>
      <c r="D33" s="8"/>
      <c r="E33" s="7"/>
      <c r="F33" s="7"/>
      <c r="G33" s="7"/>
      <c r="H33" s="7"/>
    </row>
    <row r="34" spans="3:11" ht="15.75" thickBot="1" x14ac:dyDescent="0.3">
      <c r="C34" s="7"/>
      <c r="D34" s="8"/>
      <c r="E34" s="7" t="s">
        <v>13</v>
      </c>
      <c r="F34" s="7">
        <v>62.44</v>
      </c>
      <c r="G34" s="11">
        <f>F34*10.764</f>
        <v>672.10415999999998</v>
      </c>
      <c r="H34" s="7">
        <v>6</v>
      </c>
    </row>
    <row r="35" spans="3:11" ht="15.75" thickBot="1" x14ac:dyDescent="0.3">
      <c r="C35" s="7"/>
      <c r="D35" s="8"/>
      <c r="E35" s="7" t="s">
        <v>13</v>
      </c>
      <c r="F35" s="7">
        <v>58.17</v>
      </c>
      <c r="G35" s="11">
        <f t="shared" ref="G35:G42" si="0">F35*10.764</f>
        <v>626.14188000000001</v>
      </c>
      <c r="H35" s="7">
        <v>40</v>
      </c>
    </row>
    <row r="36" spans="3:11" ht="15.75" thickBot="1" x14ac:dyDescent="0.3">
      <c r="C36" s="7"/>
      <c r="D36" s="8"/>
      <c r="E36" s="7" t="s">
        <v>10</v>
      </c>
      <c r="F36" s="7">
        <v>37.659999999999997</v>
      </c>
      <c r="G36" s="11">
        <f t="shared" si="0"/>
        <v>405.37223999999992</v>
      </c>
      <c r="H36" s="7">
        <v>97</v>
      </c>
      <c r="K36">
        <v>97</v>
      </c>
    </row>
    <row r="37" spans="3:11" ht="15.75" thickBot="1" x14ac:dyDescent="0.3">
      <c r="C37" s="7"/>
      <c r="D37" s="8"/>
      <c r="E37" s="7" t="s">
        <v>12</v>
      </c>
      <c r="F37" s="7">
        <v>75.42</v>
      </c>
      <c r="G37" s="11">
        <f t="shared" si="0"/>
        <v>811.82087999999999</v>
      </c>
      <c r="H37" s="7">
        <v>48</v>
      </c>
      <c r="K37">
        <v>16</v>
      </c>
    </row>
    <row r="38" spans="3:11" ht="15.75" thickBot="1" x14ac:dyDescent="0.3">
      <c r="C38" s="7"/>
      <c r="D38" s="8"/>
      <c r="E38" s="7" t="s">
        <v>12</v>
      </c>
      <c r="F38" s="7">
        <v>75.64</v>
      </c>
      <c r="G38" s="11">
        <f t="shared" si="0"/>
        <v>814.18895999999995</v>
      </c>
      <c r="H38" s="7">
        <v>8</v>
      </c>
      <c r="J38" t="s">
        <v>26</v>
      </c>
      <c r="K38">
        <f>SUM(K36:K37)</f>
        <v>113</v>
      </c>
    </row>
    <row r="39" spans="3:11" ht="15.75" thickBot="1" x14ac:dyDescent="0.3">
      <c r="C39" s="7"/>
      <c r="D39" s="8"/>
      <c r="E39" s="7" t="s">
        <v>12</v>
      </c>
      <c r="F39" s="7">
        <v>76.290000000000006</v>
      </c>
      <c r="G39" s="11">
        <f t="shared" si="0"/>
        <v>821.18556000000001</v>
      </c>
      <c r="H39" s="7">
        <v>8</v>
      </c>
    </row>
    <row r="40" spans="3:11" ht="15.75" thickBot="1" x14ac:dyDescent="0.3">
      <c r="C40" s="7"/>
      <c r="D40" s="8"/>
      <c r="E40" s="7" t="s">
        <v>12</v>
      </c>
      <c r="F40" s="7">
        <v>75.58</v>
      </c>
      <c r="G40" s="11">
        <f t="shared" si="0"/>
        <v>813.54311999999993</v>
      </c>
      <c r="H40" s="7">
        <v>53</v>
      </c>
      <c r="J40" t="s">
        <v>25</v>
      </c>
      <c r="K40">
        <f>H34+H35+H41</f>
        <v>54</v>
      </c>
    </row>
    <row r="41" spans="3:11" ht="15.75" thickBot="1" x14ac:dyDescent="0.3">
      <c r="C41" s="7"/>
      <c r="D41" s="8"/>
      <c r="E41" s="7" t="s">
        <v>13</v>
      </c>
      <c r="F41" s="7">
        <v>58.35</v>
      </c>
      <c r="G41" s="11">
        <f t="shared" si="0"/>
        <v>628.07939999999996</v>
      </c>
      <c r="H41" s="7">
        <v>8</v>
      </c>
    </row>
    <row r="42" spans="3:11" ht="15.75" thickBot="1" x14ac:dyDescent="0.3">
      <c r="C42" s="7"/>
      <c r="D42" s="8"/>
      <c r="E42" s="9" t="s">
        <v>10</v>
      </c>
      <c r="F42" s="9">
        <v>38.28</v>
      </c>
      <c r="G42" s="11">
        <f t="shared" si="0"/>
        <v>412.04591999999997</v>
      </c>
      <c r="H42" s="9">
        <v>16</v>
      </c>
      <c r="J42" t="s">
        <v>24</v>
      </c>
      <c r="K42">
        <f>H37+H38+H39+H40</f>
        <v>117</v>
      </c>
    </row>
    <row r="43" spans="3:11" ht="15.75" thickBot="1" x14ac:dyDescent="0.3">
      <c r="C43" s="7"/>
      <c r="D43" s="8"/>
      <c r="H43" s="3">
        <f>SUM(H34:H42)</f>
        <v>284</v>
      </c>
    </row>
    <row r="44" spans="3:11" ht="15.75" thickBot="1" x14ac:dyDescent="0.3">
      <c r="C44" s="7"/>
      <c r="D44" s="8"/>
    </row>
    <row r="45" spans="3:11" ht="15.75" thickBot="1" x14ac:dyDescent="0.3">
      <c r="C45" s="7"/>
      <c r="D45" s="8"/>
    </row>
    <row r="46" spans="3:11" ht="15.75" thickBot="1" x14ac:dyDescent="0.3">
      <c r="C46" s="7"/>
      <c r="D46" s="8"/>
    </row>
    <row r="47" spans="3:11" ht="15.75" thickBot="1" x14ac:dyDescent="0.3">
      <c r="C47" s="9"/>
      <c r="D47" s="10"/>
    </row>
    <row r="48" spans="3:11" ht="15.75" thickBot="1" x14ac:dyDescent="0.3">
      <c r="C48" s="7"/>
      <c r="D48" s="8"/>
      <c r="E48" s="7"/>
      <c r="F48" s="7"/>
      <c r="G48" s="7"/>
      <c r="H48" s="7"/>
    </row>
    <row r="85" spans="3:10" ht="15.75" thickBot="1" x14ac:dyDescent="0.3"/>
    <row r="86" spans="3:10" ht="15.75" thickBot="1" x14ac:dyDescent="0.3">
      <c r="C86" s="7"/>
      <c r="D86" s="8"/>
      <c r="E86" s="7" t="s">
        <v>13</v>
      </c>
      <c r="F86" s="7">
        <v>58.17</v>
      </c>
      <c r="G86" s="11">
        <f>F86*10.764</f>
        <v>626.14188000000001</v>
      </c>
      <c r="H86" s="7">
        <v>93</v>
      </c>
    </row>
    <row r="87" spans="3:10" ht="15.75" thickBot="1" x14ac:dyDescent="0.3">
      <c r="C87" s="7"/>
      <c r="D87" s="8"/>
      <c r="E87" s="7" t="s">
        <v>10</v>
      </c>
      <c r="F87" s="7">
        <v>38.28</v>
      </c>
      <c r="G87" s="11">
        <f t="shared" ref="G87:G91" si="1">F87*10.764</f>
        <v>412.04591999999997</v>
      </c>
      <c r="H87" s="7">
        <v>16</v>
      </c>
      <c r="I87" s="4" t="s">
        <v>26</v>
      </c>
      <c r="J87" s="4">
        <f>H87+H89</f>
        <v>112</v>
      </c>
    </row>
    <row r="88" spans="3:10" ht="15.75" thickBot="1" x14ac:dyDescent="0.3">
      <c r="C88" s="7"/>
      <c r="D88" s="8"/>
      <c r="E88" s="7" t="s">
        <v>12</v>
      </c>
      <c r="F88" s="7">
        <v>75.58</v>
      </c>
      <c r="G88" s="11">
        <f t="shared" si="1"/>
        <v>813.54311999999993</v>
      </c>
      <c r="H88" s="7">
        <v>52</v>
      </c>
      <c r="I88" s="4" t="s">
        <v>25</v>
      </c>
      <c r="J88" s="4">
        <f>H86+H91</f>
        <v>109</v>
      </c>
    </row>
    <row r="89" spans="3:10" ht="15.75" thickBot="1" x14ac:dyDescent="0.3">
      <c r="C89" s="7"/>
      <c r="D89" s="8"/>
      <c r="E89" s="7" t="s">
        <v>10</v>
      </c>
      <c r="F89" s="7">
        <v>37.659999999999997</v>
      </c>
      <c r="G89" s="11">
        <f t="shared" si="1"/>
        <v>405.37223999999992</v>
      </c>
      <c r="H89" s="7">
        <v>96</v>
      </c>
      <c r="I89" s="4" t="s">
        <v>24</v>
      </c>
      <c r="J89" s="4">
        <f>H88+H90</f>
        <v>60</v>
      </c>
    </row>
    <row r="90" spans="3:10" ht="15.75" thickBot="1" x14ac:dyDescent="0.3">
      <c r="C90" s="7"/>
      <c r="D90" s="8"/>
      <c r="E90" s="7" t="s">
        <v>12</v>
      </c>
      <c r="F90" s="7">
        <v>76.290000000000006</v>
      </c>
      <c r="G90" s="11">
        <f t="shared" si="1"/>
        <v>821.18556000000001</v>
      </c>
      <c r="H90" s="7">
        <v>8</v>
      </c>
    </row>
    <row r="91" spans="3:10" ht="15.75" thickBot="1" x14ac:dyDescent="0.3">
      <c r="C91" s="7"/>
      <c r="D91" s="8"/>
      <c r="E91" s="7" t="s">
        <v>13</v>
      </c>
      <c r="F91" s="7">
        <v>58.37</v>
      </c>
      <c r="G91" s="11">
        <f t="shared" si="1"/>
        <v>628.29467999999997</v>
      </c>
      <c r="H91" s="7">
        <v>16</v>
      </c>
    </row>
    <row r="92" spans="3:10" ht="15.75" thickBot="1" x14ac:dyDescent="0.3">
      <c r="C92" s="7"/>
      <c r="D92" s="8"/>
      <c r="E92" s="7"/>
      <c r="F92" s="7"/>
      <c r="H92" s="12">
        <f>SUM(H86:H91)</f>
        <v>281</v>
      </c>
    </row>
    <row r="93" spans="3:10" ht="15.75" thickBot="1" x14ac:dyDescent="0.3">
      <c r="C93" s="7"/>
      <c r="D93" s="8"/>
      <c r="E93" s="7"/>
      <c r="F93" s="7"/>
      <c r="G93" s="7"/>
      <c r="H93" s="7"/>
    </row>
    <row r="94" spans="3:10" ht="15.75" thickBot="1" x14ac:dyDescent="0.3">
      <c r="C94" s="7"/>
      <c r="D94" s="8"/>
      <c r="E94" s="7"/>
      <c r="F94" s="7"/>
      <c r="G94" s="7"/>
      <c r="H94" s="7"/>
    </row>
    <row r="95" spans="3:10" ht="15.75" thickBot="1" x14ac:dyDescent="0.3">
      <c r="C95" s="7"/>
      <c r="D95" s="8"/>
      <c r="E95" s="7"/>
      <c r="F95" s="7"/>
      <c r="G95" s="7"/>
      <c r="H95" s="7"/>
    </row>
    <row r="96" spans="3:10" ht="15.75" thickBot="1" x14ac:dyDescent="0.3">
      <c r="C96" s="7"/>
      <c r="D96" s="8"/>
      <c r="E96" s="7"/>
      <c r="F96" s="7"/>
      <c r="G96" s="7"/>
      <c r="H96" s="7"/>
    </row>
    <row r="97" spans="3:8" ht="15.75" thickBot="1" x14ac:dyDescent="0.3">
      <c r="C97" s="7"/>
      <c r="D97" s="8"/>
      <c r="E97" s="7"/>
      <c r="F97" s="7"/>
      <c r="G97" s="7"/>
      <c r="H97" s="7"/>
    </row>
    <row r="98" spans="3:8" ht="15.75" thickBot="1" x14ac:dyDescent="0.3">
      <c r="C98" s="7"/>
      <c r="D98" s="8"/>
      <c r="E98" s="7"/>
      <c r="F98" s="7"/>
      <c r="G98" s="7"/>
      <c r="H98" s="7"/>
    </row>
    <row r="99" spans="3:8" ht="15.75" thickBot="1" x14ac:dyDescent="0.3">
      <c r="C99" s="7"/>
      <c r="D99" s="8"/>
      <c r="E99" s="7"/>
      <c r="F99" s="7"/>
      <c r="G99" s="7"/>
      <c r="H99" s="7"/>
    </row>
    <row r="100" spans="3:8" ht="15.75" thickBot="1" x14ac:dyDescent="0.3">
      <c r="C100" s="7">
        <v>51</v>
      </c>
      <c r="D100" s="8" t="s">
        <v>18</v>
      </c>
      <c r="E100" s="7" t="s">
        <v>10</v>
      </c>
      <c r="F100" s="7">
        <v>37.840000000000003</v>
      </c>
      <c r="G100" s="2">
        <f t="shared" ref="G100:G103" si="2">F100*10.764</f>
        <v>407.30976000000004</v>
      </c>
      <c r="H100" s="7">
        <v>101</v>
      </c>
    </row>
    <row r="101" spans="3:8" ht="15.75" thickBot="1" x14ac:dyDescent="0.3">
      <c r="C101" s="7">
        <v>52</v>
      </c>
      <c r="D101" s="8" t="s">
        <v>18</v>
      </c>
      <c r="E101" s="7" t="s">
        <v>10</v>
      </c>
      <c r="F101" s="7">
        <v>38.46</v>
      </c>
      <c r="G101" s="2">
        <f t="shared" si="2"/>
        <v>413.98343999999997</v>
      </c>
      <c r="H101" s="7">
        <v>16</v>
      </c>
    </row>
    <row r="102" spans="3:8" ht="15.75" thickBot="1" x14ac:dyDescent="0.3">
      <c r="C102" s="7">
        <v>53</v>
      </c>
      <c r="D102" s="8" t="s">
        <v>18</v>
      </c>
      <c r="E102" s="7" t="s">
        <v>13</v>
      </c>
      <c r="F102" s="7">
        <v>56.1</v>
      </c>
      <c r="G102" s="2">
        <f t="shared" si="2"/>
        <v>603.86040000000003</v>
      </c>
      <c r="H102" s="7">
        <v>101</v>
      </c>
    </row>
    <row r="103" spans="3:8" ht="15.75" thickBot="1" x14ac:dyDescent="0.3">
      <c r="C103" s="9">
        <v>54</v>
      </c>
      <c r="D103" s="10" t="s">
        <v>18</v>
      </c>
      <c r="E103" s="9" t="s">
        <v>13</v>
      </c>
      <c r="F103" s="9">
        <v>56.27</v>
      </c>
      <c r="G103" s="2">
        <f t="shared" si="2"/>
        <v>605.69028000000003</v>
      </c>
      <c r="H103" s="9">
        <v>16</v>
      </c>
    </row>
    <row r="104" spans="3:8" ht="15.75" thickBot="1" x14ac:dyDescent="0.3">
      <c r="C104" s="7"/>
      <c r="D104" s="8"/>
      <c r="E104" s="7"/>
      <c r="F104" s="7"/>
      <c r="G104" s="7"/>
      <c r="H104" s="12">
        <f>SUM(H100:H103)</f>
        <v>234</v>
      </c>
    </row>
    <row r="105" spans="3:8" ht="15.75" thickBot="1" x14ac:dyDescent="0.3">
      <c r="C105" s="7"/>
      <c r="D105" s="8"/>
      <c r="E105" s="7"/>
      <c r="F105" s="7"/>
      <c r="G105" s="7"/>
      <c r="H105" s="7"/>
    </row>
    <row r="106" spans="3:8" ht="15.75" thickBot="1" x14ac:dyDescent="0.3">
      <c r="C106" s="7"/>
      <c r="D106" s="8"/>
      <c r="E106" s="7"/>
      <c r="F106" s="7"/>
      <c r="G106" s="7"/>
      <c r="H106" s="7"/>
    </row>
    <row r="107" spans="3:8" ht="15.75" thickBot="1" x14ac:dyDescent="0.3">
      <c r="C107" s="9"/>
      <c r="D107" s="10"/>
      <c r="E107" s="9"/>
      <c r="F107" s="9"/>
      <c r="G107" s="9"/>
      <c r="H107" s="9"/>
    </row>
    <row r="108" spans="3:8" ht="15.75" thickBot="1" x14ac:dyDescent="0.3">
      <c r="C108" s="7"/>
      <c r="D108" s="8"/>
      <c r="E108" s="7"/>
      <c r="F108" s="7"/>
      <c r="G108" s="7"/>
      <c r="H108" s="7"/>
    </row>
    <row r="109" spans="3:8" ht="15.75" thickBot="1" x14ac:dyDescent="0.3">
      <c r="C109" s="7"/>
      <c r="D109" s="8"/>
      <c r="E109" s="7"/>
      <c r="F109" s="7"/>
      <c r="G109" s="7"/>
      <c r="H109" s="7"/>
    </row>
    <row r="110" spans="3:8" ht="15.75" thickBot="1" x14ac:dyDescent="0.3">
      <c r="C110" s="7"/>
      <c r="D110" s="8"/>
      <c r="E110" s="7"/>
      <c r="F110" s="7"/>
      <c r="G110" s="7"/>
      <c r="H110" s="7"/>
    </row>
    <row r="111" spans="3:8" ht="15.75" thickBot="1" x14ac:dyDescent="0.3">
      <c r="C111" s="7"/>
      <c r="D111" s="8"/>
      <c r="E111" s="7"/>
      <c r="F111" s="7"/>
      <c r="G111" s="7"/>
      <c r="H111" s="7"/>
    </row>
    <row r="112" spans="3:8" ht="15.75" thickBot="1" x14ac:dyDescent="0.3">
      <c r="C112" s="7"/>
      <c r="D112" s="8"/>
      <c r="E112" s="7"/>
      <c r="F112" s="7"/>
      <c r="G112" s="7"/>
      <c r="H112" s="7"/>
    </row>
    <row r="113" spans="2:10" ht="15.75" thickBot="1" x14ac:dyDescent="0.3">
      <c r="B113" s="7"/>
      <c r="C113" s="8" t="s">
        <v>19</v>
      </c>
      <c r="D113" s="7" t="s">
        <v>13</v>
      </c>
      <c r="E113" s="7">
        <v>62.21</v>
      </c>
      <c r="F113" s="2">
        <f>E113*10.764</f>
        <v>669.62843999999996</v>
      </c>
      <c r="G113" s="7">
        <v>8</v>
      </c>
      <c r="H113" s="7"/>
    </row>
    <row r="114" spans="2:10" ht="15.75" thickBot="1" x14ac:dyDescent="0.3">
      <c r="B114" s="7"/>
      <c r="C114" s="8" t="s">
        <v>19</v>
      </c>
      <c r="D114" s="7" t="s">
        <v>13</v>
      </c>
      <c r="E114" s="7">
        <v>61.39</v>
      </c>
      <c r="F114" s="2">
        <f t="shared" ref="F114:F116" si="3">E114*10.764</f>
        <v>660.80196000000001</v>
      </c>
      <c r="G114" s="7">
        <v>52</v>
      </c>
      <c r="H114" s="7"/>
      <c r="I114" t="s">
        <v>25</v>
      </c>
      <c r="J114">
        <f>G113+G114</f>
        <v>60</v>
      </c>
    </row>
    <row r="115" spans="2:10" ht="15.75" thickBot="1" x14ac:dyDescent="0.3">
      <c r="B115" s="7"/>
      <c r="C115" s="8" t="s">
        <v>19</v>
      </c>
      <c r="D115" s="7" t="s">
        <v>10</v>
      </c>
      <c r="E115" s="7">
        <v>37.840000000000003</v>
      </c>
      <c r="F115" s="2">
        <f t="shared" si="3"/>
        <v>407.30976000000004</v>
      </c>
      <c r="G115" s="7">
        <v>89</v>
      </c>
      <c r="H115" s="7"/>
      <c r="I115" t="s">
        <v>26</v>
      </c>
      <c r="J115">
        <f>G115+G116</f>
        <v>289</v>
      </c>
    </row>
    <row r="116" spans="2:10" ht="15.75" thickBot="1" x14ac:dyDescent="0.3">
      <c r="B116" s="9"/>
      <c r="C116" s="10" t="s">
        <v>19</v>
      </c>
      <c r="D116" s="9" t="s">
        <v>10</v>
      </c>
      <c r="E116" s="9">
        <v>39.79</v>
      </c>
      <c r="F116" s="2">
        <f t="shared" si="3"/>
        <v>428.29955999999999</v>
      </c>
      <c r="G116" s="9">
        <v>200</v>
      </c>
    </row>
    <row r="117" spans="2:10" x14ac:dyDescent="0.25">
      <c r="G117" s="3">
        <f>SUM(G113:G116)</f>
        <v>349</v>
      </c>
    </row>
    <row r="122" spans="2:10" x14ac:dyDescent="0.25">
      <c r="G122">
        <f>G117+H104+H92+H43</f>
        <v>1148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672DA-6BC1-4877-A223-89F5F999B31C}">
  <dimension ref="G113:L113"/>
  <sheetViews>
    <sheetView topLeftCell="A13" zoomScale="220" zoomScaleNormal="220" workbookViewId="0"/>
  </sheetViews>
  <sheetFormatPr defaultRowHeight="15" x14ac:dyDescent="0.25"/>
  <sheetData>
    <row r="113" spans="7:12" ht="15.75" x14ac:dyDescent="0.25">
      <c r="G113" s="49" t="s">
        <v>14</v>
      </c>
      <c r="H113" s="49"/>
      <c r="I113" s="49"/>
      <c r="J113" s="49"/>
      <c r="K113" s="49"/>
      <c r="L113" s="49"/>
    </row>
  </sheetData>
  <mergeCells count="1">
    <mergeCell ref="G113:L11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15"/>
  <sheetViews>
    <sheetView zoomScale="130" zoomScaleNormal="130" workbookViewId="0">
      <selection activeCell="G6" sqref="A6:G6"/>
    </sheetView>
  </sheetViews>
  <sheetFormatPr defaultRowHeight="15" x14ac:dyDescent="0.25"/>
  <cols>
    <col min="6" max="6" width="20.5703125" customWidth="1"/>
    <col min="7" max="7" width="18" customWidth="1"/>
    <col min="8" max="8" width="16.140625" customWidth="1"/>
    <col min="9" max="9" width="12.85546875" customWidth="1"/>
    <col min="10" max="10" width="15.42578125" customWidth="1"/>
    <col min="11" max="11" width="23" customWidth="1"/>
  </cols>
  <sheetData>
    <row r="1" spans="1:11" ht="16.5" x14ac:dyDescent="0.3">
      <c r="A1" t="s">
        <v>23</v>
      </c>
      <c r="B1" s="18" t="s">
        <v>20</v>
      </c>
      <c r="C1" s="17"/>
      <c r="D1" s="17" t="s">
        <v>21</v>
      </c>
      <c r="E1" s="18"/>
      <c r="F1" s="13" t="s">
        <v>15</v>
      </c>
      <c r="G1" s="14" t="s">
        <v>22</v>
      </c>
      <c r="H1" s="14"/>
      <c r="I1" s="14"/>
      <c r="J1" s="14"/>
      <c r="K1" s="14"/>
    </row>
    <row r="2" spans="1:11" ht="16.5" x14ac:dyDescent="0.3">
      <c r="A2" s="20">
        <v>2</v>
      </c>
      <c r="B2" s="19">
        <v>1610</v>
      </c>
      <c r="C2" s="5">
        <f>D2/10.764</f>
        <v>37.625418060200673</v>
      </c>
      <c r="D2" s="6">
        <v>405</v>
      </c>
      <c r="E2" s="6"/>
      <c r="F2" s="5">
        <v>10287000</v>
      </c>
      <c r="G2" s="5">
        <f t="shared" ref="G2:G14" si="0">F2/D2</f>
        <v>25400</v>
      </c>
      <c r="H2" s="5">
        <v>617500</v>
      </c>
      <c r="I2" s="5">
        <v>30000</v>
      </c>
      <c r="J2" s="5">
        <f>F2+H2+I2</f>
        <v>10934500</v>
      </c>
      <c r="K2" s="5">
        <f t="shared" ref="K2:K14" si="1">J2/D2</f>
        <v>26998.765432098764</v>
      </c>
    </row>
    <row r="3" spans="1:11" ht="16.5" x14ac:dyDescent="0.3">
      <c r="A3" s="20">
        <v>7</v>
      </c>
      <c r="B3" s="19">
        <v>2002</v>
      </c>
      <c r="C3" s="5">
        <f t="shared" ref="C3:C13" si="2">D3/10.764</f>
        <v>59.271646228167974</v>
      </c>
      <c r="D3" s="6">
        <v>638</v>
      </c>
      <c r="E3" s="6"/>
      <c r="F3" s="5">
        <v>15343900</v>
      </c>
      <c r="G3" s="5">
        <f t="shared" si="0"/>
        <v>24050</v>
      </c>
      <c r="H3" s="5"/>
      <c r="I3" s="5">
        <v>30000</v>
      </c>
      <c r="J3" s="5">
        <f t="shared" ref="J3:J8" si="3">F3+H3+I3</f>
        <v>15373900</v>
      </c>
      <c r="K3" s="5">
        <f t="shared" si="1"/>
        <v>24097.021943573669</v>
      </c>
    </row>
    <row r="4" spans="1:11" ht="16.5" x14ac:dyDescent="0.3">
      <c r="A4" s="53">
        <v>8</v>
      </c>
      <c r="B4" s="54">
        <v>2411</v>
      </c>
      <c r="C4" s="55">
        <f t="shared" si="2"/>
        <v>39.762170196952809</v>
      </c>
      <c r="D4" s="56">
        <v>428</v>
      </c>
      <c r="E4" s="56"/>
      <c r="F4" s="55">
        <v>11250000</v>
      </c>
      <c r="G4" s="5">
        <f t="shared" si="0"/>
        <v>26285.046728971964</v>
      </c>
      <c r="H4" s="5"/>
      <c r="I4" s="5">
        <v>30000</v>
      </c>
      <c r="J4" s="5">
        <f t="shared" si="3"/>
        <v>11280000</v>
      </c>
      <c r="K4" s="5">
        <f t="shared" si="1"/>
        <v>26355.140186915887</v>
      </c>
    </row>
    <row r="5" spans="1:11" ht="16.5" x14ac:dyDescent="0.3">
      <c r="A5" s="20">
        <v>8</v>
      </c>
      <c r="B5" s="19">
        <v>2410</v>
      </c>
      <c r="C5" s="5">
        <f t="shared" si="2"/>
        <v>39.762170196952809</v>
      </c>
      <c r="D5" s="6">
        <v>428</v>
      </c>
      <c r="E5" s="6"/>
      <c r="F5" s="5">
        <v>10500000</v>
      </c>
      <c r="G5" s="5">
        <f t="shared" si="0"/>
        <v>24532.710280373831</v>
      </c>
      <c r="H5" s="5">
        <v>630000</v>
      </c>
      <c r="I5" s="5">
        <v>30000</v>
      </c>
      <c r="J5" s="5">
        <f t="shared" si="3"/>
        <v>11160000</v>
      </c>
      <c r="K5" s="5">
        <f t="shared" si="1"/>
        <v>26074.766355140186</v>
      </c>
    </row>
    <row r="6" spans="1:11" ht="16.5" x14ac:dyDescent="0.3">
      <c r="A6" s="20">
        <v>1</v>
      </c>
      <c r="B6" s="19">
        <v>2401</v>
      </c>
      <c r="C6" s="5">
        <f t="shared" si="2"/>
        <v>78.781122259383139</v>
      </c>
      <c r="D6" s="6">
        <v>848</v>
      </c>
      <c r="E6" s="6"/>
      <c r="F6" s="5">
        <v>23923000</v>
      </c>
      <c r="G6" s="5">
        <f t="shared" si="0"/>
        <v>28211.084905660377</v>
      </c>
      <c r="H6" s="5">
        <v>1435500</v>
      </c>
      <c r="I6" s="5">
        <v>30000</v>
      </c>
      <c r="J6" s="5">
        <f t="shared" si="3"/>
        <v>25388500</v>
      </c>
      <c r="K6" s="5">
        <f t="shared" si="1"/>
        <v>29939.268867924529</v>
      </c>
    </row>
    <row r="7" spans="1:11" ht="16.5" x14ac:dyDescent="0.3">
      <c r="A7" s="20">
        <v>7</v>
      </c>
      <c r="B7" s="19">
        <v>1703</v>
      </c>
      <c r="C7" s="5">
        <f t="shared" si="2"/>
        <v>59.271646228167974</v>
      </c>
      <c r="D7" s="6">
        <v>638</v>
      </c>
      <c r="E7" s="6"/>
      <c r="F7" s="5">
        <v>16400000</v>
      </c>
      <c r="G7" s="5">
        <f t="shared" si="0"/>
        <v>25705.329153605016</v>
      </c>
      <c r="H7" s="5">
        <v>984000</v>
      </c>
      <c r="I7" s="5">
        <v>30000</v>
      </c>
      <c r="J7" s="5">
        <f t="shared" si="3"/>
        <v>17414000</v>
      </c>
      <c r="K7" s="5">
        <f t="shared" si="1"/>
        <v>27294.670846394984</v>
      </c>
    </row>
    <row r="8" spans="1:11" ht="16.5" x14ac:dyDescent="0.3">
      <c r="A8" s="20">
        <v>7</v>
      </c>
      <c r="B8" s="54">
        <v>1507</v>
      </c>
      <c r="C8" s="55">
        <f t="shared" si="2"/>
        <v>59.271646228167974</v>
      </c>
      <c r="D8" s="56">
        <v>638</v>
      </c>
      <c r="E8" s="56"/>
      <c r="F8" s="55">
        <v>15300000</v>
      </c>
      <c r="G8" s="5">
        <f t="shared" si="0"/>
        <v>23981.191222570535</v>
      </c>
      <c r="H8" s="5">
        <v>981000</v>
      </c>
      <c r="I8" s="5">
        <v>30000</v>
      </c>
      <c r="J8" s="5">
        <f t="shared" si="3"/>
        <v>16311000</v>
      </c>
      <c r="K8" s="5">
        <f t="shared" si="1"/>
        <v>25565.830721003134</v>
      </c>
    </row>
    <row r="9" spans="1:11" ht="16.5" x14ac:dyDescent="0.3">
      <c r="A9" s="20">
        <v>1</v>
      </c>
      <c r="B9" s="19">
        <v>903</v>
      </c>
      <c r="C9" s="5">
        <f t="shared" si="2"/>
        <v>37.625418060200673</v>
      </c>
      <c r="D9" s="6">
        <v>405</v>
      </c>
      <c r="E9" s="6"/>
      <c r="F9" s="5">
        <v>10200000</v>
      </c>
      <c r="G9" s="5">
        <f t="shared" si="0"/>
        <v>25185.185185185186</v>
      </c>
      <c r="H9" s="5">
        <v>612000</v>
      </c>
      <c r="I9" s="5">
        <v>30000</v>
      </c>
      <c r="J9" s="5">
        <f t="shared" ref="J9:J14" si="4">F9+H9+I9</f>
        <v>10842000</v>
      </c>
      <c r="K9" s="5">
        <f t="shared" si="1"/>
        <v>26770.370370370369</v>
      </c>
    </row>
    <row r="10" spans="1:11" ht="16.5" x14ac:dyDescent="0.3">
      <c r="A10" s="20">
        <v>8</v>
      </c>
      <c r="B10" s="19">
        <v>1110</v>
      </c>
      <c r="C10" s="5">
        <f t="shared" si="2"/>
        <v>39.762170196952809</v>
      </c>
      <c r="D10" s="6">
        <v>428</v>
      </c>
      <c r="E10" s="6"/>
      <c r="F10" s="5">
        <v>9779800</v>
      </c>
      <c r="G10" s="5">
        <f t="shared" si="0"/>
        <v>22850</v>
      </c>
      <c r="H10" s="5">
        <v>587000</v>
      </c>
      <c r="I10" s="5">
        <v>30000</v>
      </c>
      <c r="J10" s="5">
        <f t="shared" si="4"/>
        <v>10396800</v>
      </c>
      <c r="K10" s="5">
        <f t="shared" si="1"/>
        <v>24291.58878504673</v>
      </c>
    </row>
    <row r="11" spans="1:11" ht="16.5" x14ac:dyDescent="0.3">
      <c r="A11" s="20">
        <v>2</v>
      </c>
      <c r="B11" s="19">
        <v>1510</v>
      </c>
      <c r="C11" s="5">
        <f t="shared" si="2"/>
        <v>37.625418060200673</v>
      </c>
      <c r="D11" s="6">
        <v>405</v>
      </c>
      <c r="E11" s="6"/>
      <c r="F11" s="5">
        <v>9473267</v>
      </c>
      <c r="G11" s="5">
        <f t="shared" si="0"/>
        <v>23390.782716049383</v>
      </c>
      <c r="H11" s="5">
        <v>568500</v>
      </c>
      <c r="I11" s="5">
        <v>30000</v>
      </c>
      <c r="J11" s="5">
        <f t="shared" si="4"/>
        <v>10071767</v>
      </c>
      <c r="K11" s="5">
        <f t="shared" si="1"/>
        <v>24868.560493827161</v>
      </c>
    </row>
    <row r="12" spans="1:11" ht="16.5" x14ac:dyDescent="0.3">
      <c r="A12" s="20">
        <v>1</v>
      </c>
      <c r="B12" s="19">
        <v>3302</v>
      </c>
      <c r="C12" s="5">
        <f t="shared" si="2"/>
        <v>82.125603864734302</v>
      </c>
      <c r="D12" s="6">
        <v>884</v>
      </c>
      <c r="E12" s="6"/>
      <c r="F12" s="5">
        <v>24400000</v>
      </c>
      <c r="G12" s="5">
        <f t="shared" si="0"/>
        <v>27601.80995475113</v>
      </c>
      <c r="H12" s="5">
        <v>1464000</v>
      </c>
      <c r="I12" s="5">
        <v>30000</v>
      </c>
      <c r="J12" s="5">
        <f t="shared" si="4"/>
        <v>25894000</v>
      </c>
      <c r="K12" s="5">
        <f t="shared" si="1"/>
        <v>29291.855203619911</v>
      </c>
    </row>
    <row r="13" spans="1:11" ht="16.5" x14ac:dyDescent="0.3">
      <c r="A13" s="20">
        <v>1</v>
      </c>
      <c r="B13" s="19">
        <v>3404</v>
      </c>
      <c r="C13" s="5">
        <f t="shared" si="2"/>
        <v>63.916759568933486</v>
      </c>
      <c r="D13" s="6">
        <v>688</v>
      </c>
      <c r="E13" s="6"/>
      <c r="F13" s="5">
        <v>17450000</v>
      </c>
      <c r="G13" s="5">
        <f t="shared" si="0"/>
        <v>25363.372093023256</v>
      </c>
      <c r="H13" s="5">
        <v>1047000</v>
      </c>
      <c r="I13" s="5">
        <v>30000</v>
      </c>
      <c r="J13" s="5">
        <f t="shared" si="4"/>
        <v>18527000</v>
      </c>
      <c r="K13" s="5">
        <f t="shared" si="1"/>
        <v>26928.779069767443</v>
      </c>
    </row>
    <row r="14" spans="1:11" ht="16.5" x14ac:dyDescent="0.3">
      <c r="A14" s="20"/>
      <c r="B14" s="19"/>
      <c r="C14" s="5"/>
      <c r="D14" s="6"/>
      <c r="E14" s="6"/>
      <c r="F14" s="5"/>
      <c r="G14" s="5" t="e">
        <f t="shared" si="0"/>
        <v>#DIV/0!</v>
      </c>
      <c r="H14" s="5" t="e">
        <f>#REF!+#REF!+#REF!</f>
        <v>#REF!</v>
      </c>
      <c r="I14" s="5">
        <v>30000</v>
      </c>
      <c r="J14" s="5" t="e">
        <f t="shared" si="4"/>
        <v>#REF!</v>
      </c>
      <c r="K14" s="5" t="e">
        <f t="shared" si="1"/>
        <v>#REF!</v>
      </c>
    </row>
    <row r="15" spans="1:11" ht="16.5" x14ac:dyDescent="0.3">
      <c r="A15" s="20"/>
      <c r="B15" s="19"/>
      <c r="C15" s="5"/>
      <c r="D15" s="5"/>
      <c r="E15" s="5"/>
      <c r="F15" s="5"/>
      <c r="G15" s="15">
        <f>AVERAGE(G2:G11)</f>
        <v>24959.133019241632</v>
      </c>
      <c r="H15" s="50"/>
      <c r="I15" s="50"/>
      <c r="J15" s="16"/>
      <c r="K15" s="15">
        <f>AVERAGE(K2:K11)</f>
        <v>26225.598400229541</v>
      </c>
    </row>
  </sheetData>
  <mergeCells count="1">
    <mergeCell ref="H15:I1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79D60E-F93A-45A7-A7D4-652C79F91E64}">
  <dimension ref="A1"/>
  <sheetViews>
    <sheetView workbookViewId="0">
      <selection activeCell="C2" sqref="C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E87E84-CAF9-4432-B20B-3A61AE68B7C9}">
  <dimension ref="A1"/>
  <sheetViews>
    <sheetView tabSelected="1" topLeftCell="A112" workbookViewId="0">
      <selection activeCell="Q140" sqref="Q14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B7878-1AF0-4639-8BA5-8D7C9633A9F6}">
  <sheetPr filterMode="1"/>
  <dimension ref="C1:X377"/>
  <sheetViews>
    <sheetView topLeftCell="A231" zoomScale="130" zoomScaleNormal="130" workbookViewId="0">
      <selection activeCell="C285" sqref="C285"/>
    </sheetView>
  </sheetViews>
  <sheetFormatPr defaultRowHeight="15" x14ac:dyDescent="0.25"/>
  <cols>
    <col min="15" max="15" width="7.5703125" customWidth="1"/>
  </cols>
  <sheetData>
    <row r="1" spans="3:24" x14ac:dyDescent="0.25">
      <c r="C1" s="51" t="s">
        <v>27</v>
      </c>
      <c r="D1" s="51"/>
      <c r="E1" s="51"/>
      <c r="F1" s="51"/>
      <c r="G1" s="51"/>
      <c r="I1" s="52" t="s">
        <v>28</v>
      </c>
      <c r="J1" s="52"/>
      <c r="K1" s="52"/>
      <c r="L1" s="52"/>
      <c r="N1" s="52" t="s">
        <v>18</v>
      </c>
      <c r="O1" s="52"/>
      <c r="P1" s="52"/>
      <c r="Q1" s="52"/>
      <c r="R1" s="52"/>
      <c r="T1" s="51" t="s">
        <v>19</v>
      </c>
      <c r="U1" s="51"/>
      <c r="V1" s="51"/>
      <c r="W1" s="51"/>
      <c r="X1" s="51"/>
    </row>
    <row r="2" spans="3:24" hidden="1" x14ac:dyDescent="0.25">
      <c r="C2" s="23">
        <v>201</v>
      </c>
      <c r="D2" s="23">
        <v>2</v>
      </c>
      <c r="E2" s="24" t="s">
        <v>24</v>
      </c>
      <c r="F2" s="38">
        <v>75.58</v>
      </c>
      <c r="G2" s="24">
        <f>F2*10.764</f>
        <v>813.54311999999993</v>
      </c>
      <c r="I2" s="23"/>
      <c r="J2" s="23"/>
      <c r="K2" s="31"/>
      <c r="L2" s="31"/>
      <c r="N2" s="23"/>
      <c r="O2" s="23"/>
      <c r="P2" s="23"/>
      <c r="Q2" s="31"/>
      <c r="R2" s="31"/>
      <c r="T2" s="23">
        <v>201</v>
      </c>
      <c r="U2" s="23">
        <v>2</v>
      </c>
      <c r="V2" s="24" t="s">
        <v>25</v>
      </c>
      <c r="W2" s="38">
        <v>61.39</v>
      </c>
      <c r="X2" s="24">
        <f>W2*10.764</f>
        <v>660.80196000000001</v>
      </c>
    </row>
    <row r="3" spans="3:24" hidden="1" x14ac:dyDescent="0.25">
      <c r="C3" s="23">
        <v>209</v>
      </c>
      <c r="D3" s="23">
        <v>2</v>
      </c>
      <c r="E3" s="24" t="s">
        <v>25</v>
      </c>
      <c r="F3" s="38">
        <v>62.44</v>
      </c>
      <c r="G3" s="24">
        <f t="shared" ref="G3:G66" si="0">F3*10.764</f>
        <v>672.10415999999998</v>
      </c>
      <c r="I3" s="23"/>
      <c r="J3" s="23"/>
      <c r="K3" s="31"/>
      <c r="L3" s="31"/>
      <c r="N3" s="23"/>
      <c r="O3" s="23"/>
      <c r="P3" s="23"/>
      <c r="Q3" s="31"/>
      <c r="R3" s="31"/>
      <c r="T3" s="23">
        <v>202</v>
      </c>
      <c r="U3" s="23">
        <v>2</v>
      </c>
      <c r="V3" s="24" t="s">
        <v>25</v>
      </c>
      <c r="W3" s="38">
        <v>61.39</v>
      </c>
      <c r="X3" s="24">
        <f t="shared" ref="X3:X66" si="1">W3*10.764</f>
        <v>660.80196000000001</v>
      </c>
    </row>
    <row r="4" spans="3:24" x14ac:dyDescent="0.25">
      <c r="C4" s="23">
        <v>210</v>
      </c>
      <c r="D4" s="23">
        <v>2</v>
      </c>
      <c r="E4" s="24" t="s">
        <v>26</v>
      </c>
      <c r="F4" s="38">
        <v>37.659999999999997</v>
      </c>
      <c r="G4" s="24">
        <f t="shared" si="0"/>
        <v>405.37223999999992</v>
      </c>
      <c r="I4" s="23"/>
      <c r="J4" s="23"/>
      <c r="K4" s="31"/>
      <c r="L4" s="31"/>
      <c r="N4" s="23"/>
      <c r="O4" s="23"/>
      <c r="P4" s="23"/>
      <c r="Q4" s="31"/>
      <c r="R4" s="31"/>
      <c r="T4" s="23">
        <v>210</v>
      </c>
      <c r="U4" s="23">
        <v>2</v>
      </c>
      <c r="V4" s="24" t="s">
        <v>26</v>
      </c>
      <c r="W4" s="38">
        <v>39.79</v>
      </c>
      <c r="X4" s="24">
        <f t="shared" si="1"/>
        <v>428.29955999999999</v>
      </c>
    </row>
    <row r="5" spans="3:24" hidden="1" x14ac:dyDescent="0.25">
      <c r="C5" s="23">
        <v>301</v>
      </c>
      <c r="D5" s="23">
        <v>3</v>
      </c>
      <c r="E5" s="24" t="s">
        <v>24</v>
      </c>
      <c r="F5" s="38">
        <v>75.58</v>
      </c>
      <c r="G5" s="24">
        <f t="shared" si="0"/>
        <v>813.54311999999993</v>
      </c>
      <c r="I5" s="23">
        <v>302</v>
      </c>
      <c r="J5" s="24" t="s">
        <v>24</v>
      </c>
      <c r="K5" s="38">
        <v>75.58</v>
      </c>
      <c r="L5" s="24">
        <f t="shared" ref="L5:L68" si="2">K5*10.764</f>
        <v>813.54311999999993</v>
      </c>
      <c r="N5" s="23">
        <v>305</v>
      </c>
      <c r="O5" s="23">
        <v>3</v>
      </c>
      <c r="P5" s="24" t="s">
        <v>26</v>
      </c>
      <c r="Q5" s="38">
        <v>37.840000000000003</v>
      </c>
      <c r="R5" s="24">
        <f t="shared" ref="R5:R68" si="3">Q5*10.764</f>
        <v>407.30976000000004</v>
      </c>
      <c r="T5" s="23">
        <v>211</v>
      </c>
      <c r="U5" s="23">
        <v>2</v>
      </c>
      <c r="V5" s="24" t="s">
        <v>26</v>
      </c>
      <c r="W5" s="38">
        <v>39.79</v>
      </c>
      <c r="X5" s="24">
        <f t="shared" si="1"/>
        <v>428.29955999999999</v>
      </c>
    </row>
    <row r="6" spans="3:24" hidden="1" x14ac:dyDescent="0.25">
      <c r="C6" s="23">
        <v>309</v>
      </c>
      <c r="D6" s="23">
        <v>3</v>
      </c>
      <c r="E6" s="24" t="s">
        <v>25</v>
      </c>
      <c r="F6" s="38">
        <v>62.44</v>
      </c>
      <c r="G6" s="24">
        <f t="shared" si="0"/>
        <v>672.10415999999998</v>
      </c>
      <c r="I6" s="23">
        <v>303</v>
      </c>
      <c r="J6" s="24" t="s">
        <v>26</v>
      </c>
      <c r="K6" s="38">
        <v>37.659999999999997</v>
      </c>
      <c r="L6" s="24">
        <f t="shared" si="2"/>
        <v>405.37223999999992</v>
      </c>
      <c r="N6" s="23">
        <v>306</v>
      </c>
      <c r="O6" s="23">
        <v>3</v>
      </c>
      <c r="P6" s="24" t="s">
        <v>25</v>
      </c>
      <c r="Q6" s="38">
        <v>56.1</v>
      </c>
      <c r="R6" s="24">
        <f t="shared" si="3"/>
        <v>603.86040000000003</v>
      </c>
      <c r="T6" s="23">
        <v>301</v>
      </c>
      <c r="U6" s="23">
        <v>3</v>
      </c>
      <c r="V6" s="24" t="s">
        <v>25</v>
      </c>
      <c r="W6" s="38">
        <v>61.39</v>
      </c>
      <c r="X6" s="24">
        <f t="shared" si="1"/>
        <v>660.80196000000001</v>
      </c>
    </row>
    <row r="7" spans="3:24" x14ac:dyDescent="0.25">
      <c r="C7" s="23">
        <v>310</v>
      </c>
      <c r="D7" s="23">
        <v>3</v>
      </c>
      <c r="E7" s="24" t="s">
        <v>26</v>
      </c>
      <c r="F7" s="38">
        <v>37.659999999999997</v>
      </c>
      <c r="G7" s="24">
        <f t="shared" si="0"/>
        <v>405.37223999999992</v>
      </c>
      <c r="I7" s="23">
        <v>304</v>
      </c>
      <c r="J7" s="28" t="s">
        <v>25</v>
      </c>
      <c r="K7" s="38">
        <v>58.17</v>
      </c>
      <c r="L7" s="24">
        <f t="shared" si="2"/>
        <v>626.14188000000001</v>
      </c>
      <c r="N7" s="23">
        <v>403</v>
      </c>
      <c r="O7" s="23">
        <v>4</v>
      </c>
      <c r="P7" s="24" t="s">
        <v>25</v>
      </c>
      <c r="Q7" s="38">
        <v>56.1</v>
      </c>
      <c r="R7" s="24">
        <f t="shared" si="3"/>
        <v>603.86040000000003</v>
      </c>
      <c r="T7" s="23">
        <v>302</v>
      </c>
      <c r="U7" s="23">
        <v>3</v>
      </c>
      <c r="V7" s="24" t="s">
        <v>25</v>
      </c>
      <c r="W7" s="38">
        <v>61.39</v>
      </c>
      <c r="X7" s="24">
        <f t="shared" si="1"/>
        <v>660.80196000000001</v>
      </c>
    </row>
    <row r="8" spans="3:24" hidden="1" x14ac:dyDescent="0.25">
      <c r="C8" s="23">
        <v>401</v>
      </c>
      <c r="D8" s="23">
        <v>4</v>
      </c>
      <c r="E8" s="24" t="s">
        <v>24</v>
      </c>
      <c r="F8" s="38">
        <v>75.58</v>
      </c>
      <c r="G8" s="24">
        <f t="shared" si="0"/>
        <v>813.54311999999993</v>
      </c>
      <c r="I8" s="23">
        <v>402</v>
      </c>
      <c r="J8" s="24" t="s">
        <v>24</v>
      </c>
      <c r="K8" s="38">
        <v>75.58</v>
      </c>
      <c r="L8" s="24">
        <f t="shared" si="2"/>
        <v>813.54311999999993</v>
      </c>
      <c r="N8" s="23">
        <v>404</v>
      </c>
      <c r="O8" s="23">
        <v>4</v>
      </c>
      <c r="P8" s="24" t="s">
        <v>26</v>
      </c>
      <c r="Q8" s="38">
        <v>37.840000000000003</v>
      </c>
      <c r="R8" s="24">
        <f t="shared" si="3"/>
        <v>407.30976000000004</v>
      </c>
      <c r="T8" s="23">
        <v>305</v>
      </c>
      <c r="U8" s="23">
        <v>3</v>
      </c>
      <c r="V8" s="24" t="s">
        <v>26</v>
      </c>
      <c r="W8" s="38">
        <v>37.840000000000003</v>
      </c>
      <c r="X8" s="24">
        <f t="shared" si="1"/>
        <v>407.30976000000004</v>
      </c>
    </row>
    <row r="9" spans="3:24" hidden="1" x14ac:dyDescent="0.25">
      <c r="C9" s="23">
        <v>409</v>
      </c>
      <c r="D9" s="23">
        <v>4</v>
      </c>
      <c r="E9" s="24" t="s">
        <v>25</v>
      </c>
      <c r="F9" s="38">
        <v>62.44</v>
      </c>
      <c r="G9" s="24">
        <f t="shared" si="0"/>
        <v>672.10415999999998</v>
      </c>
      <c r="I9" s="23">
        <v>403</v>
      </c>
      <c r="J9" s="24" t="s">
        <v>26</v>
      </c>
      <c r="K9" s="38">
        <v>37.659999999999997</v>
      </c>
      <c r="L9" s="24">
        <f t="shared" si="2"/>
        <v>405.37223999999992</v>
      </c>
      <c r="N9" s="23">
        <v>405</v>
      </c>
      <c r="O9" s="23">
        <v>4</v>
      </c>
      <c r="P9" s="24" t="s">
        <v>26</v>
      </c>
      <c r="Q9" s="38">
        <v>37.840000000000003</v>
      </c>
      <c r="R9" s="24">
        <f t="shared" si="3"/>
        <v>407.30976000000004</v>
      </c>
      <c r="T9" s="23">
        <v>306</v>
      </c>
      <c r="U9" s="23">
        <v>3</v>
      </c>
      <c r="V9" s="24" t="s">
        <v>26</v>
      </c>
      <c r="W9" s="38">
        <v>39.79</v>
      </c>
      <c r="X9" s="24">
        <f t="shared" si="1"/>
        <v>428.29955999999999</v>
      </c>
    </row>
    <row r="10" spans="3:24" x14ac:dyDescent="0.25">
      <c r="C10" s="23">
        <v>410</v>
      </c>
      <c r="D10" s="23">
        <v>4</v>
      </c>
      <c r="E10" s="24" t="s">
        <v>26</v>
      </c>
      <c r="F10" s="38">
        <v>37.659999999999997</v>
      </c>
      <c r="G10" s="24">
        <f t="shared" si="0"/>
        <v>405.37223999999992</v>
      </c>
      <c r="I10" s="23">
        <v>404</v>
      </c>
      <c r="J10" s="28" t="s">
        <v>25</v>
      </c>
      <c r="K10" s="38">
        <v>58.17</v>
      </c>
      <c r="L10" s="24">
        <f t="shared" si="2"/>
        <v>626.14188000000001</v>
      </c>
      <c r="N10" s="23">
        <v>406</v>
      </c>
      <c r="O10" s="23">
        <v>4</v>
      </c>
      <c r="P10" s="24" t="s">
        <v>25</v>
      </c>
      <c r="Q10" s="38">
        <v>56.1</v>
      </c>
      <c r="R10" s="24">
        <f t="shared" si="3"/>
        <v>603.86040000000003</v>
      </c>
      <c r="T10" s="23">
        <v>307</v>
      </c>
      <c r="U10" s="23">
        <v>3</v>
      </c>
      <c r="V10" s="24" t="s">
        <v>26</v>
      </c>
      <c r="W10" s="38">
        <v>39.79</v>
      </c>
      <c r="X10" s="24">
        <f t="shared" si="1"/>
        <v>428.29955999999999</v>
      </c>
    </row>
    <row r="11" spans="3:24" hidden="1" x14ac:dyDescent="0.25">
      <c r="C11" s="23">
        <v>501</v>
      </c>
      <c r="D11" s="23">
        <v>5</v>
      </c>
      <c r="E11" s="24" t="s">
        <v>24</v>
      </c>
      <c r="F11" s="38">
        <v>75.58</v>
      </c>
      <c r="G11" s="24">
        <f t="shared" si="0"/>
        <v>813.54311999999993</v>
      </c>
      <c r="I11" s="23">
        <v>502</v>
      </c>
      <c r="J11" s="24" t="s">
        <v>24</v>
      </c>
      <c r="K11" s="38">
        <v>75.58</v>
      </c>
      <c r="L11" s="24">
        <f t="shared" si="2"/>
        <v>813.54311999999993</v>
      </c>
      <c r="N11" s="23">
        <v>503</v>
      </c>
      <c r="O11" s="23">
        <v>5</v>
      </c>
      <c r="P11" s="24" t="s">
        <v>25</v>
      </c>
      <c r="Q11" s="38">
        <v>56.1</v>
      </c>
      <c r="R11" s="24">
        <f t="shared" si="3"/>
        <v>603.86040000000003</v>
      </c>
      <c r="T11" s="23">
        <v>308</v>
      </c>
      <c r="U11" s="23">
        <v>3</v>
      </c>
      <c r="V11" s="24" t="s">
        <v>26</v>
      </c>
      <c r="W11" s="38">
        <v>39.79</v>
      </c>
      <c r="X11" s="24">
        <f t="shared" si="1"/>
        <v>428.29955999999999</v>
      </c>
    </row>
    <row r="12" spans="3:24" hidden="1" x14ac:dyDescent="0.25">
      <c r="C12" s="23">
        <v>509</v>
      </c>
      <c r="D12" s="25">
        <v>5</v>
      </c>
      <c r="E12" s="24" t="s">
        <v>25</v>
      </c>
      <c r="F12" s="38">
        <v>62.44</v>
      </c>
      <c r="G12" s="24">
        <f t="shared" si="0"/>
        <v>672.10415999999998</v>
      </c>
      <c r="I12" s="23">
        <v>503</v>
      </c>
      <c r="J12" s="24" t="s">
        <v>26</v>
      </c>
      <c r="K12" s="38">
        <v>37.659999999999997</v>
      </c>
      <c r="L12" s="24">
        <f t="shared" si="2"/>
        <v>405.37223999999992</v>
      </c>
      <c r="N12" s="23">
        <v>504</v>
      </c>
      <c r="O12" s="23">
        <v>5</v>
      </c>
      <c r="P12" s="24" t="s">
        <v>26</v>
      </c>
      <c r="Q12" s="38">
        <v>37.840000000000003</v>
      </c>
      <c r="R12" s="24">
        <f t="shared" si="3"/>
        <v>407.30976000000004</v>
      </c>
      <c r="T12" s="23">
        <v>309</v>
      </c>
      <c r="U12" s="25">
        <v>3</v>
      </c>
      <c r="V12" s="24" t="s">
        <v>26</v>
      </c>
      <c r="W12" s="38">
        <v>39.79</v>
      </c>
      <c r="X12" s="24">
        <f t="shared" si="1"/>
        <v>428.29955999999999</v>
      </c>
    </row>
    <row r="13" spans="3:24" x14ac:dyDescent="0.25">
      <c r="C13" s="23">
        <v>510</v>
      </c>
      <c r="D13" s="25">
        <v>5</v>
      </c>
      <c r="E13" s="24" t="s">
        <v>26</v>
      </c>
      <c r="F13" s="38">
        <v>37.659999999999997</v>
      </c>
      <c r="G13" s="24">
        <f t="shared" si="0"/>
        <v>405.37223999999992</v>
      </c>
      <c r="I13" s="23">
        <v>504</v>
      </c>
      <c r="J13" s="28" t="s">
        <v>25</v>
      </c>
      <c r="K13" s="38">
        <v>58.17</v>
      </c>
      <c r="L13" s="24">
        <f t="shared" si="2"/>
        <v>626.14188000000001</v>
      </c>
      <c r="N13" s="23">
        <v>505</v>
      </c>
      <c r="O13" s="23">
        <v>5</v>
      </c>
      <c r="P13" s="24" t="s">
        <v>26</v>
      </c>
      <c r="Q13" s="38">
        <v>37.840000000000003</v>
      </c>
      <c r="R13" s="24">
        <f t="shared" si="3"/>
        <v>407.30976000000004</v>
      </c>
      <c r="T13" s="23">
        <v>310</v>
      </c>
      <c r="U13" s="25">
        <v>3</v>
      </c>
      <c r="V13" s="24" t="s">
        <v>26</v>
      </c>
      <c r="W13" s="38">
        <v>39.79</v>
      </c>
      <c r="X13" s="24">
        <f t="shared" si="1"/>
        <v>428.29955999999999</v>
      </c>
    </row>
    <row r="14" spans="3:24" hidden="1" x14ac:dyDescent="0.25">
      <c r="C14" s="26">
        <v>601</v>
      </c>
      <c r="D14" s="27">
        <v>6</v>
      </c>
      <c r="E14" s="24" t="s">
        <v>24</v>
      </c>
      <c r="F14" s="38">
        <v>75.58</v>
      </c>
      <c r="G14" s="24">
        <f t="shared" si="0"/>
        <v>813.54311999999993</v>
      </c>
      <c r="I14" s="26">
        <v>602</v>
      </c>
      <c r="J14" s="24" t="s">
        <v>24</v>
      </c>
      <c r="K14" s="38">
        <v>75.58</v>
      </c>
      <c r="L14" s="24">
        <f t="shared" si="2"/>
        <v>813.54311999999993</v>
      </c>
      <c r="N14" s="26">
        <v>506</v>
      </c>
      <c r="O14" s="26">
        <v>5</v>
      </c>
      <c r="P14" s="24" t="s">
        <v>25</v>
      </c>
      <c r="Q14" s="38">
        <v>56.1</v>
      </c>
      <c r="R14" s="24">
        <f t="shared" si="3"/>
        <v>603.86040000000003</v>
      </c>
      <c r="T14" s="26">
        <v>311</v>
      </c>
      <c r="U14" s="27">
        <v>3</v>
      </c>
      <c r="V14" s="24" t="s">
        <v>26</v>
      </c>
      <c r="W14" s="38">
        <v>39.79</v>
      </c>
      <c r="X14" s="24">
        <f t="shared" si="1"/>
        <v>428.29955999999999</v>
      </c>
    </row>
    <row r="15" spans="3:24" hidden="1" x14ac:dyDescent="0.25">
      <c r="C15" s="23">
        <v>609</v>
      </c>
      <c r="D15" s="27">
        <v>6</v>
      </c>
      <c r="E15" s="24" t="s">
        <v>25</v>
      </c>
      <c r="F15" s="38">
        <v>62.44</v>
      </c>
      <c r="G15" s="24">
        <f t="shared" si="0"/>
        <v>672.10415999999998</v>
      </c>
      <c r="I15" s="23">
        <v>603</v>
      </c>
      <c r="J15" s="24" t="s">
        <v>26</v>
      </c>
      <c r="K15" s="38">
        <v>37.659999999999997</v>
      </c>
      <c r="L15" s="24">
        <f t="shared" si="2"/>
        <v>405.37223999999992</v>
      </c>
      <c r="N15" s="23">
        <v>603</v>
      </c>
      <c r="O15" s="23">
        <v>6</v>
      </c>
      <c r="P15" s="24" t="s">
        <v>25</v>
      </c>
      <c r="Q15" s="38">
        <v>56.1</v>
      </c>
      <c r="R15" s="24">
        <f t="shared" si="3"/>
        <v>603.86040000000003</v>
      </c>
      <c r="T15" s="23">
        <v>401</v>
      </c>
      <c r="U15" s="27">
        <v>4</v>
      </c>
      <c r="V15" s="24" t="s">
        <v>25</v>
      </c>
      <c r="W15" s="38">
        <v>61.39</v>
      </c>
      <c r="X15" s="24">
        <f t="shared" si="1"/>
        <v>660.80196000000001</v>
      </c>
    </row>
    <row r="16" spans="3:24" x14ac:dyDescent="0.25">
      <c r="C16" s="26">
        <v>610</v>
      </c>
      <c r="D16" s="27">
        <v>6</v>
      </c>
      <c r="E16" s="24" t="s">
        <v>26</v>
      </c>
      <c r="F16" s="38">
        <v>37.659999999999997</v>
      </c>
      <c r="G16" s="24">
        <f t="shared" si="0"/>
        <v>405.37223999999992</v>
      </c>
      <c r="I16" s="26">
        <v>604</v>
      </c>
      <c r="J16" s="28" t="s">
        <v>25</v>
      </c>
      <c r="K16" s="38">
        <v>58.17</v>
      </c>
      <c r="L16" s="24">
        <f t="shared" si="2"/>
        <v>626.14188000000001</v>
      </c>
      <c r="N16" s="26">
        <v>604</v>
      </c>
      <c r="O16" s="26">
        <v>6</v>
      </c>
      <c r="P16" s="24" t="s">
        <v>26</v>
      </c>
      <c r="Q16" s="38">
        <v>37.840000000000003</v>
      </c>
      <c r="R16" s="24">
        <f t="shared" si="3"/>
        <v>407.30976000000004</v>
      </c>
      <c r="T16" s="23">
        <v>402</v>
      </c>
      <c r="U16" s="27">
        <v>4</v>
      </c>
      <c r="V16" s="24" t="s">
        <v>25</v>
      </c>
      <c r="W16" s="38">
        <v>61.39</v>
      </c>
      <c r="X16" s="24">
        <f t="shared" si="1"/>
        <v>660.80196000000001</v>
      </c>
    </row>
    <row r="17" spans="3:24" hidden="1" x14ac:dyDescent="0.25">
      <c r="C17" s="26">
        <v>701</v>
      </c>
      <c r="D17" s="27">
        <v>7</v>
      </c>
      <c r="E17" s="24" t="s">
        <v>24</v>
      </c>
      <c r="F17" s="38">
        <v>75.58</v>
      </c>
      <c r="G17" s="24">
        <f t="shared" si="0"/>
        <v>813.54311999999993</v>
      </c>
      <c r="I17" s="26">
        <v>702</v>
      </c>
      <c r="J17" s="24" t="s">
        <v>24</v>
      </c>
      <c r="K17" s="38">
        <v>75.58</v>
      </c>
      <c r="L17" s="24">
        <f t="shared" si="2"/>
        <v>813.54311999999993</v>
      </c>
      <c r="N17" s="26">
        <v>605</v>
      </c>
      <c r="O17" s="26">
        <v>6</v>
      </c>
      <c r="P17" s="24" t="s">
        <v>26</v>
      </c>
      <c r="Q17" s="38">
        <v>37.840000000000003</v>
      </c>
      <c r="R17" s="24">
        <f t="shared" si="3"/>
        <v>407.30976000000004</v>
      </c>
      <c r="T17" s="23">
        <v>405</v>
      </c>
      <c r="U17" s="27">
        <v>4</v>
      </c>
      <c r="V17" s="24" t="s">
        <v>26</v>
      </c>
      <c r="W17" s="38">
        <v>37.840000000000003</v>
      </c>
      <c r="X17" s="24">
        <f t="shared" si="1"/>
        <v>407.30976000000004</v>
      </c>
    </row>
    <row r="18" spans="3:24" hidden="1" x14ac:dyDescent="0.25">
      <c r="C18" s="26">
        <v>709</v>
      </c>
      <c r="D18" s="27">
        <v>7</v>
      </c>
      <c r="E18" s="24" t="s">
        <v>25</v>
      </c>
      <c r="F18" s="38">
        <v>62.44</v>
      </c>
      <c r="G18" s="24">
        <f t="shared" si="0"/>
        <v>672.10415999999998</v>
      </c>
      <c r="I18" s="26">
        <v>703</v>
      </c>
      <c r="J18" s="24" t="s">
        <v>26</v>
      </c>
      <c r="K18" s="38">
        <v>37.659999999999997</v>
      </c>
      <c r="L18" s="24">
        <f t="shared" si="2"/>
        <v>405.37223999999992</v>
      </c>
      <c r="N18" s="26">
        <v>606</v>
      </c>
      <c r="O18" s="26">
        <v>6</v>
      </c>
      <c r="P18" s="24" t="s">
        <v>25</v>
      </c>
      <c r="Q18" s="38">
        <v>56.1</v>
      </c>
      <c r="R18" s="24">
        <f t="shared" si="3"/>
        <v>603.86040000000003</v>
      </c>
      <c r="T18" s="23">
        <v>406</v>
      </c>
      <c r="U18" s="27">
        <v>4</v>
      </c>
      <c r="V18" s="24" t="s">
        <v>26</v>
      </c>
      <c r="W18" s="38">
        <v>39.79</v>
      </c>
      <c r="X18" s="24">
        <f t="shared" si="1"/>
        <v>428.29955999999999</v>
      </c>
    </row>
    <row r="19" spans="3:24" x14ac:dyDescent="0.25">
      <c r="C19" s="26">
        <v>710</v>
      </c>
      <c r="D19" s="27">
        <v>7</v>
      </c>
      <c r="E19" s="24" t="s">
        <v>26</v>
      </c>
      <c r="F19" s="38">
        <v>37.659999999999997</v>
      </c>
      <c r="G19" s="24">
        <f t="shared" si="0"/>
        <v>405.37223999999992</v>
      </c>
      <c r="I19" s="26">
        <v>704</v>
      </c>
      <c r="J19" s="28" t="s">
        <v>25</v>
      </c>
      <c r="K19" s="38">
        <v>58.17</v>
      </c>
      <c r="L19" s="24">
        <f t="shared" si="2"/>
        <v>626.14188000000001</v>
      </c>
      <c r="N19" s="26">
        <v>703</v>
      </c>
      <c r="O19" s="26">
        <v>7</v>
      </c>
      <c r="P19" s="24" t="s">
        <v>25</v>
      </c>
      <c r="Q19" s="38">
        <v>56.1</v>
      </c>
      <c r="R19" s="24">
        <f t="shared" si="3"/>
        <v>603.86040000000003</v>
      </c>
      <c r="T19" s="23">
        <v>407</v>
      </c>
      <c r="U19" s="27">
        <v>4</v>
      </c>
      <c r="V19" s="24" t="s">
        <v>26</v>
      </c>
      <c r="W19" s="38">
        <v>39.79</v>
      </c>
      <c r="X19" s="24">
        <f t="shared" si="1"/>
        <v>428.29955999999999</v>
      </c>
    </row>
    <row r="20" spans="3:24" hidden="1" x14ac:dyDescent="0.25">
      <c r="C20" s="26">
        <v>801</v>
      </c>
      <c r="D20" s="27">
        <v>8</v>
      </c>
      <c r="E20" s="28" t="s">
        <v>24</v>
      </c>
      <c r="F20" s="38">
        <v>75.58</v>
      </c>
      <c r="G20" s="24">
        <f t="shared" si="0"/>
        <v>813.54311999999993</v>
      </c>
      <c r="I20" s="26">
        <v>802</v>
      </c>
      <c r="J20" s="24" t="s">
        <v>24</v>
      </c>
      <c r="K20" s="38">
        <v>75.58</v>
      </c>
      <c r="L20" s="24">
        <f t="shared" si="2"/>
        <v>813.54311999999993</v>
      </c>
      <c r="N20" s="26">
        <v>704</v>
      </c>
      <c r="O20" s="26">
        <v>7</v>
      </c>
      <c r="P20" s="24" t="s">
        <v>26</v>
      </c>
      <c r="Q20" s="38">
        <v>37.840000000000003</v>
      </c>
      <c r="R20" s="24">
        <f t="shared" si="3"/>
        <v>407.30976000000004</v>
      </c>
      <c r="T20" s="23">
        <v>408</v>
      </c>
      <c r="U20" s="27">
        <v>4</v>
      </c>
      <c r="V20" s="24" t="s">
        <v>26</v>
      </c>
      <c r="W20" s="38">
        <v>39.79</v>
      </c>
      <c r="X20" s="24">
        <f t="shared" si="1"/>
        <v>428.29955999999999</v>
      </c>
    </row>
    <row r="21" spans="3:24" x14ac:dyDescent="0.25">
      <c r="C21" s="26">
        <v>807</v>
      </c>
      <c r="D21" s="27">
        <v>8</v>
      </c>
      <c r="E21" s="29" t="s">
        <v>26</v>
      </c>
      <c r="F21" s="38">
        <v>37.659999999999997</v>
      </c>
      <c r="G21" s="24">
        <f t="shared" si="0"/>
        <v>405.37223999999992</v>
      </c>
      <c r="I21" s="26">
        <v>803</v>
      </c>
      <c r="J21" s="24" t="s">
        <v>26</v>
      </c>
      <c r="K21" s="38">
        <v>37.659999999999997</v>
      </c>
      <c r="L21" s="24">
        <f t="shared" si="2"/>
        <v>405.37223999999992</v>
      </c>
      <c r="N21" s="26">
        <v>705</v>
      </c>
      <c r="O21" s="26">
        <v>7</v>
      </c>
      <c r="P21" s="24" t="s">
        <v>26</v>
      </c>
      <c r="Q21" s="38">
        <v>37.840000000000003</v>
      </c>
      <c r="R21" s="24">
        <f t="shared" si="3"/>
        <v>407.30976000000004</v>
      </c>
      <c r="T21" s="23">
        <v>409</v>
      </c>
      <c r="U21" s="27">
        <v>4</v>
      </c>
      <c r="V21" s="24" t="s">
        <v>26</v>
      </c>
      <c r="W21" s="38">
        <v>39.79</v>
      </c>
      <c r="X21" s="24">
        <f t="shared" si="1"/>
        <v>428.29955999999999</v>
      </c>
    </row>
    <row r="22" spans="3:24" hidden="1" x14ac:dyDescent="0.25">
      <c r="C22" s="26">
        <v>808</v>
      </c>
      <c r="D22" s="27">
        <v>8</v>
      </c>
      <c r="E22" s="28" t="s">
        <v>24</v>
      </c>
      <c r="F22" s="38">
        <v>75.42</v>
      </c>
      <c r="G22" s="24">
        <f t="shared" si="0"/>
        <v>811.82087999999999</v>
      </c>
      <c r="I22" s="26">
        <v>804</v>
      </c>
      <c r="J22" s="28" t="s">
        <v>25</v>
      </c>
      <c r="K22" s="38">
        <v>58.17</v>
      </c>
      <c r="L22" s="24">
        <f t="shared" si="2"/>
        <v>626.14188000000001</v>
      </c>
      <c r="N22" s="26">
        <v>706</v>
      </c>
      <c r="O22" s="26">
        <v>7</v>
      </c>
      <c r="P22" s="24" t="s">
        <v>25</v>
      </c>
      <c r="Q22" s="38">
        <v>56.1</v>
      </c>
      <c r="R22" s="24">
        <f t="shared" si="3"/>
        <v>603.86040000000003</v>
      </c>
      <c r="T22" s="23">
        <v>410</v>
      </c>
      <c r="U22" s="27">
        <v>4</v>
      </c>
      <c r="V22" s="24" t="s">
        <v>26</v>
      </c>
      <c r="W22" s="38">
        <v>39.79</v>
      </c>
      <c r="X22" s="24">
        <f t="shared" si="1"/>
        <v>428.29955999999999</v>
      </c>
    </row>
    <row r="23" spans="3:24" hidden="1" x14ac:dyDescent="0.25">
      <c r="C23" s="26">
        <v>809</v>
      </c>
      <c r="D23" s="27">
        <v>8</v>
      </c>
      <c r="E23" s="28" t="s">
        <v>24</v>
      </c>
      <c r="F23" s="38">
        <v>75.42</v>
      </c>
      <c r="G23" s="24">
        <f t="shared" si="0"/>
        <v>811.82087999999999</v>
      </c>
      <c r="I23" s="26">
        <v>805</v>
      </c>
      <c r="J23" s="28" t="s">
        <v>25</v>
      </c>
      <c r="K23" s="38">
        <v>58.17</v>
      </c>
      <c r="L23" s="24">
        <f t="shared" si="2"/>
        <v>626.14188000000001</v>
      </c>
      <c r="N23" s="26">
        <v>803</v>
      </c>
      <c r="O23" s="26">
        <v>8</v>
      </c>
      <c r="P23" s="24" t="s">
        <v>25</v>
      </c>
      <c r="Q23" s="38">
        <v>56.1</v>
      </c>
      <c r="R23" s="24">
        <f t="shared" si="3"/>
        <v>603.86040000000003</v>
      </c>
      <c r="T23" s="26">
        <v>411</v>
      </c>
      <c r="U23" s="27">
        <v>4</v>
      </c>
      <c r="V23" s="24" t="s">
        <v>26</v>
      </c>
      <c r="W23" s="38">
        <v>39.79</v>
      </c>
      <c r="X23" s="24">
        <f t="shared" si="1"/>
        <v>428.29955999999999</v>
      </c>
    </row>
    <row r="24" spans="3:24" x14ac:dyDescent="0.25">
      <c r="C24" s="26">
        <v>810</v>
      </c>
      <c r="D24" s="27">
        <v>8</v>
      </c>
      <c r="E24" s="29" t="s">
        <v>26</v>
      </c>
      <c r="F24" s="38">
        <v>37.659999999999997</v>
      </c>
      <c r="G24" s="24">
        <f t="shared" si="0"/>
        <v>405.37223999999992</v>
      </c>
      <c r="I24" s="26">
        <v>806</v>
      </c>
      <c r="J24" s="24" t="s">
        <v>26</v>
      </c>
      <c r="K24" s="38">
        <v>37.659999999999997</v>
      </c>
      <c r="L24" s="24">
        <f t="shared" si="2"/>
        <v>405.37223999999992</v>
      </c>
      <c r="N24" s="26">
        <v>804</v>
      </c>
      <c r="O24" s="26">
        <v>8</v>
      </c>
      <c r="P24" s="24" t="s">
        <v>26</v>
      </c>
      <c r="Q24" s="38">
        <v>37.840000000000003</v>
      </c>
      <c r="R24" s="24">
        <f t="shared" si="3"/>
        <v>407.30976000000004</v>
      </c>
      <c r="T24" s="26">
        <v>501</v>
      </c>
      <c r="U24" s="27">
        <v>5</v>
      </c>
      <c r="V24" s="24" t="s">
        <v>25</v>
      </c>
      <c r="W24" s="38">
        <v>61.39</v>
      </c>
      <c r="X24" s="24">
        <f t="shared" si="1"/>
        <v>660.80196000000001</v>
      </c>
    </row>
    <row r="25" spans="3:24" hidden="1" x14ac:dyDescent="0.25">
      <c r="C25" s="26">
        <v>901</v>
      </c>
      <c r="D25" s="27">
        <v>9</v>
      </c>
      <c r="E25" s="24" t="s">
        <v>24</v>
      </c>
      <c r="F25" s="38">
        <v>75.58</v>
      </c>
      <c r="G25" s="24">
        <f t="shared" si="0"/>
        <v>813.54311999999993</v>
      </c>
      <c r="I25" s="26">
        <v>901</v>
      </c>
      <c r="J25" s="24" t="s">
        <v>24</v>
      </c>
      <c r="K25" s="38">
        <v>75.58</v>
      </c>
      <c r="L25" s="24">
        <f t="shared" si="2"/>
        <v>813.54311999999993</v>
      </c>
      <c r="N25" s="26">
        <v>805</v>
      </c>
      <c r="O25" s="26">
        <v>8</v>
      </c>
      <c r="P25" s="24" t="s">
        <v>26</v>
      </c>
      <c r="Q25" s="38">
        <v>37.840000000000003</v>
      </c>
      <c r="R25" s="24">
        <f t="shared" si="3"/>
        <v>407.30976000000004</v>
      </c>
      <c r="T25" s="26">
        <v>502</v>
      </c>
      <c r="U25" s="27">
        <v>5</v>
      </c>
      <c r="V25" s="24" t="s">
        <v>25</v>
      </c>
      <c r="W25" s="38">
        <v>61.39</v>
      </c>
      <c r="X25" s="24">
        <f t="shared" si="1"/>
        <v>660.80196000000001</v>
      </c>
    </row>
    <row r="26" spans="3:24" hidden="1" x14ac:dyDescent="0.25">
      <c r="C26" s="26">
        <v>902</v>
      </c>
      <c r="D26" s="27">
        <v>9</v>
      </c>
      <c r="E26" s="24" t="s">
        <v>24</v>
      </c>
      <c r="F26" s="38">
        <v>75.58</v>
      </c>
      <c r="G26" s="24">
        <f t="shared" si="0"/>
        <v>813.54311999999993</v>
      </c>
      <c r="I26" s="26">
        <v>902</v>
      </c>
      <c r="J26" s="24" t="s">
        <v>24</v>
      </c>
      <c r="K26" s="38">
        <v>75.58</v>
      </c>
      <c r="L26" s="24">
        <f t="shared" si="2"/>
        <v>813.54311999999993</v>
      </c>
      <c r="N26" s="26">
        <v>806</v>
      </c>
      <c r="O26" s="26">
        <v>8</v>
      </c>
      <c r="P26" s="24" t="s">
        <v>25</v>
      </c>
      <c r="Q26" s="38">
        <v>56.1</v>
      </c>
      <c r="R26" s="24">
        <f t="shared" si="3"/>
        <v>603.86040000000003</v>
      </c>
      <c r="T26" s="26">
        <v>505</v>
      </c>
      <c r="U26" s="27">
        <v>5</v>
      </c>
      <c r="V26" s="24" t="s">
        <v>26</v>
      </c>
      <c r="W26" s="38">
        <v>37.840000000000003</v>
      </c>
      <c r="X26" s="24">
        <f t="shared" si="1"/>
        <v>407.30976000000004</v>
      </c>
    </row>
    <row r="27" spans="3:24" x14ac:dyDescent="0.25">
      <c r="C27" s="26">
        <v>903</v>
      </c>
      <c r="D27" s="27">
        <v>9</v>
      </c>
      <c r="E27" s="29" t="s">
        <v>26</v>
      </c>
      <c r="F27" s="38">
        <v>37.659999999999997</v>
      </c>
      <c r="G27" s="24">
        <f t="shared" si="0"/>
        <v>405.37223999999992</v>
      </c>
      <c r="I27" s="26">
        <v>903</v>
      </c>
      <c r="J27" s="24" t="s">
        <v>26</v>
      </c>
      <c r="K27" s="38">
        <v>37.659999999999997</v>
      </c>
      <c r="L27" s="24">
        <f t="shared" si="2"/>
        <v>405.37223999999992</v>
      </c>
      <c r="N27" s="26">
        <v>807</v>
      </c>
      <c r="O27" s="26">
        <v>8</v>
      </c>
      <c r="P27" s="24" t="s">
        <v>25</v>
      </c>
      <c r="Q27" s="38">
        <v>56.1</v>
      </c>
      <c r="R27" s="24">
        <f t="shared" si="3"/>
        <v>603.86040000000003</v>
      </c>
      <c r="T27" s="26">
        <v>506</v>
      </c>
      <c r="U27" s="27">
        <v>5</v>
      </c>
      <c r="V27" s="24" t="s">
        <v>26</v>
      </c>
      <c r="W27" s="38">
        <v>39.79</v>
      </c>
      <c r="X27" s="24">
        <f t="shared" si="1"/>
        <v>428.29955999999999</v>
      </c>
    </row>
    <row r="28" spans="3:24" hidden="1" x14ac:dyDescent="0.25">
      <c r="C28" s="26">
        <v>904</v>
      </c>
      <c r="D28" s="27">
        <v>9</v>
      </c>
      <c r="E28" s="24" t="s">
        <v>25</v>
      </c>
      <c r="F28" s="38">
        <v>58.17</v>
      </c>
      <c r="G28" s="24">
        <f t="shared" si="0"/>
        <v>626.14188000000001</v>
      </c>
      <c r="I28" s="26">
        <v>904</v>
      </c>
      <c r="J28" s="28" t="s">
        <v>25</v>
      </c>
      <c r="K28" s="38">
        <v>58.17</v>
      </c>
      <c r="L28" s="24">
        <f t="shared" si="2"/>
        <v>626.14188000000001</v>
      </c>
      <c r="N28" s="26">
        <v>808</v>
      </c>
      <c r="O28" s="26">
        <v>8</v>
      </c>
      <c r="P28" s="24" t="s">
        <v>26</v>
      </c>
      <c r="Q28" s="38">
        <v>37.840000000000003</v>
      </c>
      <c r="R28" s="24">
        <f t="shared" si="3"/>
        <v>407.30976000000004</v>
      </c>
      <c r="T28" s="26">
        <v>507</v>
      </c>
      <c r="U28" s="27">
        <v>5</v>
      </c>
      <c r="V28" s="24" t="s">
        <v>26</v>
      </c>
      <c r="W28" s="38">
        <v>39.79</v>
      </c>
      <c r="X28" s="24">
        <f t="shared" si="1"/>
        <v>428.29955999999999</v>
      </c>
    </row>
    <row r="29" spans="3:24" hidden="1" x14ac:dyDescent="0.25">
      <c r="C29" s="26">
        <v>905</v>
      </c>
      <c r="D29" s="27">
        <v>9</v>
      </c>
      <c r="E29" s="24" t="s">
        <v>25</v>
      </c>
      <c r="F29" s="38">
        <v>58.17</v>
      </c>
      <c r="G29" s="24">
        <f t="shared" si="0"/>
        <v>626.14188000000001</v>
      </c>
      <c r="I29" s="26">
        <v>905</v>
      </c>
      <c r="J29" s="28" t="s">
        <v>25</v>
      </c>
      <c r="K29" s="38">
        <v>58.17</v>
      </c>
      <c r="L29" s="24">
        <f t="shared" si="2"/>
        <v>626.14188000000001</v>
      </c>
      <c r="N29" s="26">
        <v>901</v>
      </c>
      <c r="O29" s="26">
        <v>9</v>
      </c>
      <c r="P29" s="24" t="s">
        <v>26</v>
      </c>
      <c r="Q29" s="38">
        <v>37.840000000000003</v>
      </c>
      <c r="R29" s="24">
        <f t="shared" si="3"/>
        <v>407.30976000000004</v>
      </c>
      <c r="T29" s="26">
        <v>508</v>
      </c>
      <c r="U29" s="27">
        <v>5</v>
      </c>
      <c r="V29" s="24" t="s">
        <v>26</v>
      </c>
      <c r="W29" s="38">
        <v>39.79</v>
      </c>
      <c r="X29" s="24">
        <f t="shared" si="1"/>
        <v>428.29955999999999</v>
      </c>
    </row>
    <row r="30" spans="3:24" x14ac:dyDescent="0.25">
      <c r="C30" s="26">
        <v>906</v>
      </c>
      <c r="D30" s="27">
        <v>9</v>
      </c>
      <c r="E30" s="24" t="s">
        <v>26</v>
      </c>
      <c r="F30" s="38">
        <v>37.659999999999997</v>
      </c>
      <c r="G30" s="24">
        <f t="shared" si="0"/>
        <v>405.37223999999992</v>
      </c>
      <c r="I30" s="26">
        <v>906</v>
      </c>
      <c r="J30" s="28" t="s">
        <v>26</v>
      </c>
      <c r="K30" s="38">
        <v>37.659999999999997</v>
      </c>
      <c r="L30" s="24">
        <f t="shared" si="2"/>
        <v>405.37223999999992</v>
      </c>
      <c r="N30" s="26">
        <v>902</v>
      </c>
      <c r="O30" s="26">
        <v>9</v>
      </c>
      <c r="P30" s="24" t="s">
        <v>25</v>
      </c>
      <c r="Q30" s="38">
        <v>56.1</v>
      </c>
      <c r="R30" s="24">
        <f t="shared" si="3"/>
        <v>603.86040000000003</v>
      </c>
      <c r="T30" s="26">
        <v>509</v>
      </c>
      <c r="U30" s="27">
        <v>5</v>
      </c>
      <c r="V30" s="24" t="s">
        <v>26</v>
      </c>
      <c r="W30" s="38">
        <v>39.79</v>
      </c>
      <c r="X30" s="24">
        <f t="shared" si="1"/>
        <v>428.29955999999999</v>
      </c>
    </row>
    <row r="31" spans="3:24" x14ac:dyDescent="0.25">
      <c r="C31" s="26">
        <v>907</v>
      </c>
      <c r="D31" s="27">
        <v>9</v>
      </c>
      <c r="E31" s="24" t="s">
        <v>26</v>
      </c>
      <c r="F31" s="38">
        <v>37.659999999999997</v>
      </c>
      <c r="G31" s="24">
        <f t="shared" si="0"/>
        <v>405.37223999999992</v>
      </c>
      <c r="I31" s="26">
        <v>907</v>
      </c>
      <c r="J31" s="28" t="s">
        <v>26</v>
      </c>
      <c r="K31" s="38">
        <v>37.659999999999997</v>
      </c>
      <c r="L31" s="24">
        <f t="shared" si="2"/>
        <v>405.37223999999992</v>
      </c>
      <c r="N31" s="26">
        <v>903</v>
      </c>
      <c r="O31" s="26">
        <v>9</v>
      </c>
      <c r="P31" s="24" t="s">
        <v>25</v>
      </c>
      <c r="Q31" s="38">
        <v>56.1</v>
      </c>
      <c r="R31" s="24">
        <f t="shared" si="3"/>
        <v>603.86040000000003</v>
      </c>
      <c r="T31" s="26">
        <v>510</v>
      </c>
      <c r="U31" s="27">
        <v>5</v>
      </c>
      <c r="V31" s="24" t="s">
        <v>26</v>
      </c>
      <c r="W31" s="38">
        <v>39.79</v>
      </c>
      <c r="X31" s="24">
        <f t="shared" si="1"/>
        <v>428.29955999999999</v>
      </c>
    </row>
    <row r="32" spans="3:24" hidden="1" x14ac:dyDescent="0.25">
      <c r="C32" s="26">
        <v>908</v>
      </c>
      <c r="D32" s="27">
        <v>9</v>
      </c>
      <c r="E32" s="24" t="s">
        <v>24</v>
      </c>
      <c r="F32" s="38">
        <v>75.42</v>
      </c>
      <c r="G32" s="24">
        <f t="shared" si="0"/>
        <v>811.82087999999999</v>
      </c>
      <c r="I32" s="26">
        <v>908</v>
      </c>
      <c r="J32" s="28" t="s">
        <v>25</v>
      </c>
      <c r="K32" s="38">
        <v>58.17</v>
      </c>
      <c r="L32" s="24">
        <f t="shared" si="2"/>
        <v>626.14188000000001</v>
      </c>
      <c r="N32" s="26">
        <v>904</v>
      </c>
      <c r="O32" s="26">
        <v>9</v>
      </c>
      <c r="P32" s="24" t="s">
        <v>26</v>
      </c>
      <c r="Q32" s="38">
        <v>37.840000000000003</v>
      </c>
      <c r="R32" s="24">
        <f t="shared" si="3"/>
        <v>407.30976000000004</v>
      </c>
      <c r="T32" s="26">
        <v>511</v>
      </c>
      <c r="U32" s="27">
        <v>5</v>
      </c>
      <c r="V32" s="24" t="s">
        <v>26</v>
      </c>
      <c r="W32" s="38">
        <v>39.79</v>
      </c>
      <c r="X32" s="24">
        <f t="shared" si="1"/>
        <v>428.29955999999999</v>
      </c>
    </row>
    <row r="33" spans="3:24" hidden="1" x14ac:dyDescent="0.25">
      <c r="C33" s="26">
        <v>909</v>
      </c>
      <c r="D33" s="27">
        <v>9</v>
      </c>
      <c r="E33" s="24" t="s">
        <v>24</v>
      </c>
      <c r="F33" s="38">
        <v>75.42</v>
      </c>
      <c r="G33" s="24">
        <f t="shared" si="0"/>
        <v>811.82087999999999</v>
      </c>
      <c r="I33" s="26">
        <v>909</v>
      </c>
      <c r="J33" s="29" t="s">
        <v>25</v>
      </c>
      <c r="K33" s="38">
        <v>58.17</v>
      </c>
      <c r="L33" s="24">
        <f t="shared" si="2"/>
        <v>626.14188000000001</v>
      </c>
      <c r="N33" s="26">
        <v>905</v>
      </c>
      <c r="O33" s="26">
        <v>9</v>
      </c>
      <c r="P33" s="24" t="s">
        <v>26</v>
      </c>
      <c r="Q33" s="38">
        <v>37.840000000000003</v>
      </c>
      <c r="R33" s="24">
        <f t="shared" si="3"/>
        <v>407.30976000000004</v>
      </c>
      <c r="T33" s="26">
        <v>601</v>
      </c>
      <c r="U33" s="27">
        <v>6</v>
      </c>
      <c r="V33" s="24" t="s">
        <v>25</v>
      </c>
      <c r="W33" s="38">
        <v>61.39</v>
      </c>
      <c r="X33" s="24">
        <f t="shared" si="1"/>
        <v>660.80196000000001</v>
      </c>
    </row>
    <row r="34" spans="3:24" x14ac:dyDescent="0.25">
      <c r="C34" s="26">
        <v>910</v>
      </c>
      <c r="D34" s="27">
        <v>9</v>
      </c>
      <c r="E34" s="24" t="s">
        <v>26</v>
      </c>
      <c r="F34" s="38">
        <v>37.659999999999997</v>
      </c>
      <c r="G34" s="24">
        <f t="shared" si="0"/>
        <v>405.37223999999992</v>
      </c>
      <c r="I34" s="26">
        <v>910</v>
      </c>
      <c r="J34" s="28" t="s">
        <v>26</v>
      </c>
      <c r="K34" s="38">
        <v>37.659999999999997</v>
      </c>
      <c r="L34" s="24">
        <f t="shared" si="2"/>
        <v>405.37223999999992</v>
      </c>
      <c r="N34" s="26">
        <v>906</v>
      </c>
      <c r="O34" s="26">
        <v>9</v>
      </c>
      <c r="P34" s="24" t="s">
        <v>25</v>
      </c>
      <c r="Q34" s="38">
        <v>56.1</v>
      </c>
      <c r="R34" s="24">
        <f t="shared" si="3"/>
        <v>603.86040000000003</v>
      </c>
      <c r="T34" s="26">
        <v>602</v>
      </c>
      <c r="U34" s="27">
        <v>6</v>
      </c>
      <c r="V34" s="24" t="s">
        <v>25</v>
      </c>
      <c r="W34" s="38">
        <v>61.39</v>
      </c>
      <c r="X34" s="24">
        <f t="shared" si="1"/>
        <v>660.80196000000001</v>
      </c>
    </row>
    <row r="35" spans="3:24" hidden="1" x14ac:dyDescent="0.25">
      <c r="C35" s="26">
        <v>1001</v>
      </c>
      <c r="D35" s="27">
        <v>10</v>
      </c>
      <c r="E35" s="24" t="s">
        <v>24</v>
      </c>
      <c r="F35" s="38">
        <v>75.58</v>
      </c>
      <c r="G35" s="24">
        <f t="shared" si="0"/>
        <v>813.54311999999993</v>
      </c>
      <c r="I35" s="26">
        <v>1001</v>
      </c>
      <c r="J35" s="24" t="s">
        <v>24</v>
      </c>
      <c r="K35" s="38">
        <v>75.58</v>
      </c>
      <c r="L35" s="24">
        <f t="shared" si="2"/>
        <v>813.54311999999993</v>
      </c>
      <c r="N35" s="26">
        <v>907</v>
      </c>
      <c r="O35" s="26">
        <v>9</v>
      </c>
      <c r="P35" s="24" t="s">
        <v>25</v>
      </c>
      <c r="Q35" s="38">
        <v>56.1</v>
      </c>
      <c r="R35" s="24">
        <f t="shared" si="3"/>
        <v>603.86040000000003</v>
      </c>
      <c r="T35" s="26">
        <v>605</v>
      </c>
      <c r="U35" s="27">
        <v>6</v>
      </c>
      <c r="V35" s="24" t="s">
        <v>26</v>
      </c>
      <c r="W35" s="38">
        <v>37.840000000000003</v>
      </c>
      <c r="X35" s="24">
        <f t="shared" si="1"/>
        <v>407.30976000000004</v>
      </c>
    </row>
    <row r="36" spans="3:24" hidden="1" x14ac:dyDescent="0.25">
      <c r="C36" s="26">
        <v>1002</v>
      </c>
      <c r="D36" s="27">
        <v>10</v>
      </c>
      <c r="E36" s="24" t="s">
        <v>24</v>
      </c>
      <c r="F36" s="38">
        <v>75.58</v>
      </c>
      <c r="G36" s="24">
        <f t="shared" si="0"/>
        <v>813.54311999999993</v>
      </c>
      <c r="I36" s="26">
        <v>1002</v>
      </c>
      <c r="J36" s="24" t="s">
        <v>24</v>
      </c>
      <c r="K36" s="38">
        <v>75.58</v>
      </c>
      <c r="L36" s="24">
        <f t="shared" si="2"/>
        <v>813.54311999999993</v>
      </c>
      <c r="N36" s="26">
        <v>908</v>
      </c>
      <c r="O36" s="26">
        <v>9</v>
      </c>
      <c r="P36" s="24" t="s">
        <v>26</v>
      </c>
      <c r="Q36" s="38">
        <v>37.840000000000003</v>
      </c>
      <c r="R36" s="24">
        <f t="shared" si="3"/>
        <v>407.30976000000004</v>
      </c>
      <c r="T36" s="26">
        <v>606</v>
      </c>
      <c r="U36" s="27">
        <v>6</v>
      </c>
      <c r="V36" s="24" t="s">
        <v>26</v>
      </c>
      <c r="W36" s="38">
        <v>39.79</v>
      </c>
      <c r="X36" s="24">
        <f t="shared" si="1"/>
        <v>428.29955999999999</v>
      </c>
    </row>
    <row r="37" spans="3:24" x14ac:dyDescent="0.25">
      <c r="C37" s="26">
        <v>1003</v>
      </c>
      <c r="D37" s="27">
        <v>10</v>
      </c>
      <c r="E37" s="29" t="s">
        <v>26</v>
      </c>
      <c r="F37" s="38">
        <v>37.659999999999997</v>
      </c>
      <c r="G37" s="24">
        <f t="shared" si="0"/>
        <v>405.37223999999992</v>
      </c>
      <c r="I37" s="26">
        <v>1003</v>
      </c>
      <c r="J37" s="24" t="s">
        <v>26</v>
      </c>
      <c r="K37" s="38">
        <v>37.659999999999997</v>
      </c>
      <c r="L37" s="24">
        <f t="shared" si="2"/>
        <v>405.37223999999992</v>
      </c>
      <c r="N37" s="26">
        <v>1001</v>
      </c>
      <c r="O37" s="26">
        <v>10</v>
      </c>
      <c r="P37" s="24" t="s">
        <v>26</v>
      </c>
      <c r="Q37" s="38">
        <v>37.840000000000003</v>
      </c>
      <c r="R37" s="24">
        <f t="shared" si="3"/>
        <v>407.30976000000004</v>
      </c>
      <c r="T37" s="26">
        <v>607</v>
      </c>
      <c r="U37" s="27">
        <v>6</v>
      </c>
      <c r="V37" s="24" t="s">
        <v>26</v>
      </c>
      <c r="W37" s="38">
        <v>39.79</v>
      </c>
      <c r="X37" s="24">
        <f t="shared" si="1"/>
        <v>428.29955999999999</v>
      </c>
    </row>
    <row r="38" spans="3:24" hidden="1" x14ac:dyDescent="0.25">
      <c r="C38" s="26">
        <v>1004</v>
      </c>
      <c r="D38" s="27">
        <v>10</v>
      </c>
      <c r="E38" s="24" t="s">
        <v>25</v>
      </c>
      <c r="F38" s="38">
        <v>58.17</v>
      </c>
      <c r="G38" s="24">
        <f t="shared" si="0"/>
        <v>626.14188000000001</v>
      </c>
      <c r="I38" s="26">
        <v>1004</v>
      </c>
      <c r="J38" s="28" t="s">
        <v>25</v>
      </c>
      <c r="K38" s="38">
        <v>58.17</v>
      </c>
      <c r="L38" s="24">
        <f t="shared" si="2"/>
        <v>626.14188000000001</v>
      </c>
      <c r="N38" s="26">
        <v>1002</v>
      </c>
      <c r="O38" s="26">
        <v>10</v>
      </c>
      <c r="P38" s="24" t="s">
        <v>25</v>
      </c>
      <c r="Q38" s="38">
        <v>56.1</v>
      </c>
      <c r="R38" s="24">
        <f t="shared" si="3"/>
        <v>603.86040000000003</v>
      </c>
      <c r="T38" s="26">
        <v>608</v>
      </c>
      <c r="U38" s="27">
        <v>6</v>
      </c>
      <c r="V38" s="24" t="s">
        <v>26</v>
      </c>
      <c r="W38" s="38">
        <v>39.79</v>
      </c>
      <c r="X38" s="24">
        <f t="shared" si="1"/>
        <v>428.29955999999999</v>
      </c>
    </row>
    <row r="39" spans="3:24" hidden="1" x14ac:dyDescent="0.25">
      <c r="C39" s="26">
        <v>1005</v>
      </c>
      <c r="D39" s="27">
        <v>10</v>
      </c>
      <c r="E39" s="24" t="s">
        <v>25</v>
      </c>
      <c r="F39" s="38">
        <v>58.17</v>
      </c>
      <c r="G39" s="24">
        <f t="shared" si="0"/>
        <v>626.14188000000001</v>
      </c>
      <c r="I39" s="26">
        <v>1005</v>
      </c>
      <c r="J39" s="28" t="s">
        <v>25</v>
      </c>
      <c r="K39" s="38">
        <v>58.17</v>
      </c>
      <c r="L39" s="24">
        <f t="shared" si="2"/>
        <v>626.14188000000001</v>
      </c>
      <c r="N39" s="26">
        <v>1003</v>
      </c>
      <c r="O39" s="26">
        <v>10</v>
      </c>
      <c r="P39" s="24" t="s">
        <v>25</v>
      </c>
      <c r="Q39" s="38">
        <v>56.1</v>
      </c>
      <c r="R39" s="24">
        <f t="shared" si="3"/>
        <v>603.86040000000003</v>
      </c>
      <c r="T39" s="26">
        <v>609</v>
      </c>
      <c r="U39" s="27">
        <v>6</v>
      </c>
      <c r="V39" s="24" t="s">
        <v>26</v>
      </c>
      <c r="W39" s="38">
        <v>39.79</v>
      </c>
      <c r="X39" s="24">
        <f t="shared" si="1"/>
        <v>428.29955999999999</v>
      </c>
    </row>
    <row r="40" spans="3:24" x14ac:dyDescent="0.25">
      <c r="C40" s="26">
        <v>1006</v>
      </c>
      <c r="D40" s="27">
        <v>10</v>
      </c>
      <c r="E40" s="24" t="s">
        <v>26</v>
      </c>
      <c r="F40" s="38">
        <v>37.659999999999997</v>
      </c>
      <c r="G40" s="24">
        <f t="shared" si="0"/>
        <v>405.37223999999992</v>
      </c>
      <c r="I40" s="26">
        <v>1006</v>
      </c>
      <c r="J40" s="28" t="s">
        <v>26</v>
      </c>
      <c r="K40" s="38">
        <v>37.659999999999997</v>
      </c>
      <c r="L40" s="24">
        <f t="shared" si="2"/>
        <v>405.37223999999992</v>
      </c>
      <c r="N40" s="26">
        <v>1004</v>
      </c>
      <c r="O40" s="26">
        <v>10</v>
      </c>
      <c r="P40" s="24" t="s">
        <v>26</v>
      </c>
      <c r="Q40" s="38">
        <v>37.840000000000003</v>
      </c>
      <c r="R40" s="24">
        <f t="shared" si="3"/>
        <v>407.30976000000004</v>
      </c>
      <c r="T40" s="26">
        <v>610</v>
      </c>
      <c r="U40" s="27">
        <v>6</v>
      </c>
      <c r="V40" s="24" t="s">
        <v>26</v>
      </c>
      <c r="W40" s="38">
        <v>39.79</v>
      </c>
      <c r="X40" s="24">
        <f t="shared" si="1"/>
        <v>428.29955999999999</v>
      </c>
    </row>
    <row r="41" spans="3:24" x14ac:dyDescent="0.25">
      <c r="C41" s="26">
        <v>1007</v>
      </c>
      <c r="D41" s="27">
        <v>10</v>
      </c>
      <c r="E41" s="24" t="s">
        <v>26</v>
      </c>
      <c r="F41" s="38">
        <v>37.659999999999997</v>
      </c>
      <c r="G41" s="24">
        <f t="shared" si="0"/>
        <v>405.37223999999992</v>
      </c>
      <c r="I41" s="26">
        <v>1007</v>
      </c>
      <c r="J41" s="28" t="s">
        <v>26</v>
      </c>
      <c r="K41" s="38">
        <v>37.659999999999997</v>
      </c>
      <c r="L41" s="24">
        <f t="shared" si="2"/>
        <v>405.37223999999992</v>
      </c>
      <c r="N41" s="26">
        <v>1005</v>
      </c>
      <c r="O41" s="26">
        <v>10</v>
      </c>
      <c r="P41" s="24" t="s">
        <v>26</v>
      </c>
      <c r="Q41" s="38">
        <v>37.840000000000003</v>
      </c>
      <c r="R41" s="24">
        <f t="shared" si="3"/>
        <v>407.30976000000004</v>
      </c>
      <c r="T41" s="26">
        <v>611</v>
      </c>
      <c r="U41" s="27">
        <v>6</v>
      </c>
      <c r="V41" s="24" t="s">
        <v>26</v>
      </c>
      <c r="W41" s="38">
        <v>39.79</v>
      </c>
      <c r="X41" s="24">
        <f t="shared" si="1"/>
        <v>428.29955999999999</v>
      </c>
    </row>
    <row r="42" spans="3:24" hidden="1" x14ac:dyDescent="0.25">
      <c r="C42" s="26">
        <v>1008</v>
      </c>
      <c r="D42" s="27">
        <v>10</v>
      </c>
      <c r="E42" s="24" t="s">
        <v>24</v>
      </c>
      <c r="F42" s="38">
        <v>75.42</v>
      </c>
      <c r="G42" s="24">
        <f t="shared" si="0"/>
        <v>811.82087999999999</v>
      </c>
      <c r="I42" s="26">
        <v>1008</v>
      </c>
      <c r="J42" s="28" t="s">
        <v>25</v>
      </c>
      <c r="K42" s="38">
        <v>58.17</v>
      </c>
      <c r="L42" s="24">
        <f t="shared" si="2"/>
        <v>626.14188000000001</v>
      </c>
      <c r="N42" s="26">
        <v>1006</v>
      </c>
      <c r="O42" s="26">
        <v>10</v>
      </c>
      <c r="P42" s="24" t="s">
        <v>25</v>
      </c>
      <c r="Q42" s="38">
        <v>56.1</v>
      </c>
      <c r="R42" s="24">
        <f t="shared" si="3"/>
        <v>603.86040000000003</v>
      </c>
      <c r="T42" s="26">
        <v>701</v>
      </c>
      <c r="U42" s="27">
        <v>7</v>
      </c>
      <c r="V42" s="24" t="s">
        <v>25</v>
      </c>
      <c r="W42" s="38">
        <v>61.39</v>
      </c>
      <c r="X42" s="24">
        <f t="shared" si="1"/>
        <v>660.80196000000001</v>
      </c>
    </row>
    <row r="43" spans="3:24" hidden="1" x14ac:dyDescent="0.25">
      <c r="C43" s="26">
        <v>1009</v>
      </c>
      <c r="D43" s="27">
        <v>10</v>
      </c>
      <c r="E43" s="24" t="s">
        <v>24</v>
      </c>
      <c r="F43" s="38">
        <v>75.42</v>
      </c>
      <c r="G43" s="24">
        <f t="shared" si="0"/>
        <v>811.82087999999999</v>
      </c>
      <c r="I43" s="26">
        <v>1009</v>
      </c>
      <c r="J43" s="29" t="s">
        <v>25</v>
      </c>
      <c r="K43" s="38">
        <v>58.17</v>
      </c>
      <c r="L43" s="24">
        <f t="shared" si="2"/>
        <v>626.14188000000001</v>
      </c>
      <c r="N43" s="26">
        <v>1007</v>
      </c>
      <c r="O43" s="26">
        <v>10</v>
      </c>
      <c r="P43" s="24" t="s">
        <v>25</v>
      </c>
      <c r="Q43" s="38">
        <v>56.1</v>
      </c>
      <c r="R43" s="24">
        <f t="shared" si="3"/>
        <v>603.86040000000003</v>
      </c>
      <c r="T43" s="26">
        <v>702</v>
      </c>
      <c r="U43" s="27">
        <v>7</v>
      </c>
      <c r="V43" s="24" t="s">
        <v>25</v>
      </c>
      <c r="W43" s="38">
        <v>61.39</v>
      </c>
      <c r="X43" s="24">
        <f t="shared" si="1"/>
        <v>660.80196000000001</v>
      </c>
    </row>
    <row r="44" spans="3:24" x14ac:dyDescent="0.25">
      <c r="C44" s="26">
        <v>1010</v>
      </c>
      <c r="D44" s="27">
        <v>10</v>
      </c>
      <c r="E44" s="24" t="s">
        <v>26</v>
      </c>
      <c r="F44" s="38">
        <v>37.659999999999997</v>
      </c>
      <c r="G44" s="24">
        <f t="shared" si="0"/>
        <v>405.37223999999992</v>
      </c>
      <c r="I44" s="26">
        <v>1010</v>
      </c>
      <c r="J44" s="28" t="s">
        <v>26</v>
      </c>
      <c r="K44" s="38">
        <v>37.659999999999997</v>
      </c>
      <c r="L44" s="24">
        <f t="shared" si="2"/>
        <v>405.37223999999992</v>
      </c>
      <c r="N44" s="26">
        <v>1008</v>
      </c>
      <c r="O44" s="26">
        <v>10</v>
      </c>
      <c r="P44" s="24" t="s">
        <v>26</v>
      </c>
      <c r="Q44" s="38">
        <v>37.840000000000003</v>
      </c>
      <c r="R44" s="24">
        <f t="shared" si="3"/>
        <v>407.30976000000004</v>
      </c>
      <c r="T44" s="26">
        <v>705</v>
      </c>
      <c r="U44" s="27">
        <v>7</v>
      </c>
      <c r="V44" s="24" t="s">
        <v>26</v>
      </c>
      <c r="W44" s="38">
        <v>37.840000000000003</v>
      </c>
      <c r="X44" s="24">
        <f t="shared" si="1"/>
        <v>407.30976000000004</v>
      </c>
    </row>
    <row r="45" spans="3:24" hidden="1" x14ac:dyDescent="0.25">
      <c r="C45" s="26">
        <v>1101</v>
      </c>
      <c r="D45" s="27">
        <v>11</v>
      </c>
      <c r="E45" s="24" t="s">
        <v>24</v>
      </c>
      <c r="F45" s="38">
        <v>75.58</v>
      </c>
      <c r="G45" s="24">
        <f t="shared" si="0"/>
        <v>813.54311999999993</v>
      </c>
      <c r="I45" s="26">
        <v>1101</v>
      </c>
      <c r="J45" s="24" t="s">
        <v>24</v>
      </c>
      <c r="K45" s="38">
        <v>75.58</v>
      </c>
      <c r="L45" s="24">
        <f t="shared" si="2"/>
        <v>813.54311999999993</v>
      </c>
      <c r="N45" s="26">
        <v>1101</v>
      </c>
      <c r="O45" s="26">
        <v>11</v>
      </c>
      <c r="P45" s="24" t="s">
        <v>26</v>
      </c>
      <c r="Q45" s="38">
        <v>37.840000000000003</v>
      </c>
      <c r="R45" s="24">
        <f t="shared" si="3"/>
        <v>407.30976000000004</v>
      </c>
      <c r="T45" s="26">
        <v>706</v>
      </c>
      <c r="U45" s="27">
        <v>7</v>
      </c>
      <c r="V45" s="24" t="s">
        <v>26</v>
      </c>
      <c r="W45" s="38">
        <v>39.79</v>
      </c>
      <c r="X45" s="24">
        <f t="shared" si="1"/>
        <v>428.29955999999999</v>
      </c>
    </row>
    <row r="46" spans="3:24" hidden="1" x14ac:dyDescent="0.25">
      <c r="C46" s="26">
        <v>1102</v>
      </c>
      <c r="D46" s="27">
        <v>11</v>
      </c>
      <c r="E46" s="24" t="s">
        <v>24</v>
      </c>
      <c r="F46" s="39">
        <v>75.58</v>
      </c>
      <c r="G46" s="24">
        <f t="shared" si="0"/>
        <v>813.54311999999993</v>
      </c>
      <c r="I46" s="26">
        <v>1102</v>
      </c>
      <c r="J46" s="24" t="s">
        <v>24</v>
      </c>
      <c r="K46" s="38">
        <v>75.58</v>
      </c>
      <c r="L46" s="24">
        <f t="shared" si="2"/>
        <v>813.54311999999993</v>
      </c>
      <c r="N46" s="26">
        <v>1102</v>
      </c>
      <c r="O46" s="26">
        <v>11</v>
      </c>
      <c r="P46" s="24" t="s">
        <v>25</v>
      </c>
      <c r="Q46" s="38">
        <v>56.1</v>
      </c>
      <c r="R46" s="24">
        <f t="shared" si="3"/>
        <v>603.86040000000003</v>
      </c>
      <c r="T46" s="26">
        <v>707</v>
      </c>
      <c r="U46" s="27">
        <v>7</v>
      </c>
      <c r="V46" s="24" t="s">
        <v>26</v>
      </c>
      <c r="W46" s="38">
        <v>39.79</v>
      </c>
      <c r="X46" s="24">
        <f t="shared" si="1"/>
        <v>428.29955999999999</v>
      </c>
    </row>
    <row r="47" spans="3:24" x14ac:dyDescent="0.25">
      <c r="C47" s="26">
        <v>1103</v>
      </c>
      <c r="D47" s="27">
        <v>11</v>
      </c>
      <c r="E47" s="29" t="s">
        <v>26</v>
      </c>
      <c r="F47" s="39">
        <v>37.659999999999997</v>
      </c>
      <c r="G47" s="24">
        <f t="shared" si="0"/>
        <v>405.37223999999992</v>
      </c>
      <c r="I47" s="26">
        <v>1103</v>
      </c>
      <c r="J47" s="24" t="s">
        <v>26</v>
      </c>
      <c r="K47" s="38">
        <v>37.659999999999997</v>
      </c>
      <c r="L47" s="24">
        <f t="shared" si="2"/>
        <v>405.37223999999992</v>
      </c>
      <c r="N47" s="26">
        <v>1103</v>
      </c>
      <c r="O47" s="26">
        <v>11</v>
      </c>
      <c r="P47" s="24" t="s">
        <v>25</v>
      </c>
      <c r="Q47" s="38">
        <v>56.1</v>
      </c>
      <c r="R47" s="24">
        <f t="shared" si="3"/>
        <v>603.86040000000003</v>
      </c>
      <c r="T47" s="26">
        <v>708</v>
      </c>
      <c r="U47" s="27">
        <v>7</v>
      </c>
      <c r="V47" s="24" t="s">
        <v>26</v>
      </c>
      <c r="W47" s="38">
        <v>39.79</v>
      </c>
      <c r="X47" s="24">
        <f t="shared" si="1"/>
        <v>428.29955999999999</v>
      </c>
    </row>
    <row r="48" spans="3:24" hidden="1" x14ac:dyDescent="0.25">
      <c r="C48" s="26">
        <v>1104</v>
      </c>
      <c r="D48" s="27">
        <v>11</v>
      </c>
      <c r="E48" s="24" t="s">
        <v>25</v>
      </c>
      <c r="F48" s="39">
        <v>58.17</v>
      </c>
      <c r="G48" s="24">
        <f t="shared" si="0"/>
        <v>626.14188000000001</v>
      </c>
      <c r="I48" s="26">
        <v>1104</v>
      </c>
      <c r="J48" s="28" t="s">
        <v>25</v>
      </c>
      <c r="K48" s="38">
        <v>58.17</v>
      </c>
      <c r="L48" s="24">
        <f t="shared" si="2"/>
        <v>626.14188000000001</v>
      </c>
      <c r="N48" s="26">
        <v>1104</v>
      </c>
      <c r="O48" s="26">
        <v>11</v>
      </c>
      <c r="P48" s="24" t="s">
        <v>26</v>
      </c>
      <c r="Q48" s="38">
        <v>37.840000000000003</v>
      </c>
      <c r="R48" s="24">
        <f t="shared" si="3"/>
        <v>407.30976000000004</v>
      </c>
      <c r="T48" s="26">
        <v>709</v>
      </c>
      <c r="U48" s="27">
        <v>7</v>
      </c>
      <c r="V48" s="24" t="s">
        <v>26</v>
      </c>
      <c r="W48" s="38">
        <v>39.79</v>
      </c>
      <c r="X48" s="24">
        <f t="shared" si="1"/>
        <v>428.29955999999999</v>
      </c>
    </row>
    <row r="49" spans="3:24" hidden="1" x14ac:dyDescent="0.25">
      <c r="C49" s="26">
        <v>1105</v>
      </c>
      <c r="D49" s="27">
        <v>11</v>
      </c>
      <c r="E49" s="24" t="s">
        <v>25</v>
      </c>
      <c r="F49" s="39">
        <v>58.17</v>
      </c>
      <c r="G49" s="24">
        <f t="shared" si="0"/>
        <v>626.14188000000001</v>
      </c>
      <c r="I49" s="26">
        <v>1105</v>
      </c>
      <c r="J49" s="28" t="s">
        <v>25</v>
      </c>
      <c r="K49" s="38">
        <v>58.17</v>
      </c>
      <c r="L49" s="24">
        <f t="shared" si="2"/>
        <v>626.14188000000001</v>
      </c>
      <c r="N49" s="26">
        <v>1105</v>
      </c>
      <c r="O49" s="26">
        <v>11</v>
      </c>
      <c r="P49" s="24" t="s">
        <v>26</v>
      </c>
      <c r="Q49" s="38">
        <v>37.840000000000003</v>
      </c>
      <c r="R49" s="24">
        <f t="shared" si="3"/>
        <v>407.30976000000004</v>
      </c>
      <c r="T49" s="26">
        <v>710</v>
      </c>
      <c r="U49" s="27">
        <v>7</v>
      </c>
      <c r="V49" s="24" t="s">
        <v>26</v>
      </c>
      <c r="W49" s="38">
        <v>39.79</v>
      </c>
      <c r="X49" s="24">
        <f t="shared" si="1"/>
        <v>428.29955999999999</v>
      </c>
    </row>
    <row r="50" spans="3:24" x14ac:dyDescent="0.25">
      <c r="C50" s="26">
        <v>1106</v>
      </c>
      <c r="D50" s="27">
        <v>11</v>
      </c>
      <c r="E50" s="24" t="s">
        <v>26</v>
      </c>
      <c r="F50" s="39">
        <v>37.659999999999997</v>
      </c>
      <c r="G50" s="24">
        <f t="shared" si="0"/>
        <v>405.37223999999992</v>
      </c>
      <c r="I50" s="26">
        <v>1106</v>
      </c>
      <c r="J50" s="28" t="s">
        <v>26</v>
      </c>
      <c r="K50" s="38">
        <v>37.659999999999997</v>
      </c>
      <c r="L50" s="24">
        <f t="shared" si="2"/>
        <v>405.37223999999992</v>
      </c>
      <c r="N50" s="26">
        <v>1106</v>
      </c>
      <c r="O50" s="26">
        <v>11</v>
      </c>
      <c r="P50" s="24" t="s">
        <v>25</v>
      </c>
      <c r="Q50" s="38">
        <v>56.1</v>
      </c>
      <c r="R50" s="24">
        <f t="shared" si="3"/>
        <v>603.86040000000003</v>
      </c>
      <c r="T50" s="26">
        <v>711</v>
      </c>
      <c r="U50" s="27">
        <v>7</v>
      </c>
      <c r="V50" s="24" t="s">
        <v>26</v>
      </c>
      <c r="W50" s="38">
        <v>39.79</v>
      </c>
      <c r="X50" s="24">
        <f t="shared" si="1"/>
        <v>428.29955999999999</v>
      </c>
    </row>
    <row r="51" spans="3:24" x14ac:dyDescent="0.25">
      <c r="C51" s="26">
        <v>1107</v>
      </c>
      <c r="D51" s="27">
        <v>11</v>
      </c>
      <c r="E51" s="24" t="s">
        <v>26</v>
      </c>
      <c r="F51" s="39">
        <v>37.659999999999997</v>
      </c>
      <c r="G51" s="24">
        <f t="shared" si="0"/>
        <v>405.37223999999992</v>
      </c>
      <c r="I51" s="26">
        <v>1107</v>
      </c>
      <c r="J51" s="28" t="s">
        <v>26</v>
      </c>
      <c r="K51" s="38">
        <v>37.659999999999997</v>
      </c>
      <c r="L51" s="24">
        <f t="shared" si="2"/>
        <v>405.37223999999992</v>
      </c>
      <c r="N51" s="26">
        <v>1107</v>
      </c>
      <c r="O51" s="26">
        <v>11</v>
      </c>
      <c r="P51" s="24" t="s">
        <v>25</v>
      </c>
      <c r="Q51" s="38">
        <v>56.1</v>
      </c>
      <c r="R51" s="24">
        <f t="shared" si="3"/>
        <v>603.86040000000003</v>
      </c>
      <c r="T51" s="26">
        <v>803</v>
      </c>
      <c r="U51" s="27">
        <v>8</v>
      </c>
      <c r="V51" s="24" t="s">
        <v>26</v>
      </c>
      <c r="W51" s="38">
        <v>37.840000000000003</v>
      </c>
      <c r="X51" s="24">
        <f t="shared" si="1"/>
        <v>407.30976000000004</v>
      </c>
    </row>
    <row r="52" spans="3:24" hidden="1" x14ac:dyDescent="0.25">
      <c r="C52" s="26">
        <v>1108</v>
      </c>
      <c r="D52" s="27">
        <v>11</v>
      </c>
      <c r="E52" s="24" t="s">
        <v>24</v>
      </c>
      <c r="F52" s="39">
        <v>75.42</v>
      </c>
      <c r="G52" s="24">
        <f t="shared" si="0"/>
        <v>811.82087999999999</v>
      </c>
      <c r="I52" s="26">
        <v>1108</v>
      </c>
      <c r="J52" s="28" t="s">
        <v>25</v>
      </c>
      <c r="K52" s="38">
        <v>58.17</v>
      </c>
      <c r="L52" s="24">
        <f t="shared" si="2"/>
        <v>626.14188000000001</v>
      </c>
      <c r="N52" s="26">
        <v>1108</v>
      </c>
      <c r="O52" s="26">
        <v>11</v>
      </c>
      <c r="P52" s="24" t="s">
        <v>26</v>
      </c>
      <c r="Q52" s="38">
        <v>37.840000000000003</v>
      </c>
      <c r="R52" s="24">
        <f t="shared" si="3"/>
        <v>407.30976000000004</v>
      </c>
      <c r="T52" s="26">
        <v>804</v>
      </c>
      <c r="U52" s="27">
        <v>8</v>
      </c>
      <c r="V52" s="24" t="s">
        <v>26</v>
      </c>
      <c r="W52" s="38">
        <v>37.840000000000003</v>
      </c>
      <c r="X52" s="24">
        <f t="shared" si="1"/>
        <v>407.30976000000004</v>
      </c>
    </row>
    <row r="53" spans="3:24" hidden="1" x14ac:dyDescent="0.25">
      <c r="C53" s="26">
        <v>1109</v>
      </c>
      <c r="D53" s="27">
        <v>11</v>
      </c>
      <c r="E53" s="24" t="s">
        <v>24</v>
      </c>
      <c r="F53" s="39">
        <v>75.42</v>
      </c>
      <c r="G53" s="24">
        <f t="shared" si="0"/>
        <v>811.82087999999999</v>
      </c>
      <c r="I53" s="26">
        <v>1109</v>
      </c>
      <c r="J53" s="29" t="s">
        <v>25</v>
      </c>
      <c r="K53" s="38">
        <v>58.17</v>
      </c>
      <c r="L53" s="24">
        <f t="shared" si="2"/>
        <v>626.14188000000001</v>
      </c>
      <c r="N53" s="26">
        <v>1201</v>
      </c>
      <c r="O53" s="26">
        <v>12</v>
      </c>
      <c r="P53" s="24" t="s">
        <v>26</v>
      </c>
      <c r="Q53" s="38">
        <v>37.840000000000003</v>
      </c>
      <c r="R53" s="24">
        <f t="shared" si="3"/>
        <v>407.30976000000004</v>
      </c>
      <c r="T53" s="26">
        <v>805</v>
      </c>
      <c r="U53" s="27">
        <v>8</v>
      </c>
      <c r="V53" s="24" t="s">
        <v>26</v>
      </c>
      <c r="W53" s="38">
        <v>37.840000000000003</v>
      </c>
      <c r="X53" s="24">
        <f t="shared" si="1"/>
        <v>407.30976000000004</v>
      </c>
    </row>
    <row r="54" spans="3:24" x14ac:dyDescent="0.25">
      <c r="C54" s="26">
        <v>1110</v>
      </c>
      <c r="D54" s="27">
        <v>11</v>
      </c>
      <c r="E54" s="24" t="s">
        <v>26</v>
      </c>
      <c r="F54" s="39">
        <v>37.659999999999997</v>
      </c>
      <c r="G54" s="24">
        <f t="shared" si="0"/>
        <v>405.37223999999992</v>
      </c>
      <c r="I54" s="26">
        <v>1110</v>
      </c>
      <c r="J54" s="28" t="s">
        <v>26</v>
      </c>
      <c r="K54" s="38">
        <v>37.659999999999997</v>
      </c>
      <c r="L54" s="24">
        <f t="shared" si="2"/>
        <v>405.37223999999992</v>
      </c>
      <c r="N54" s="26">
        <v>1202</v>
      </c>
      <c r="O54" s="26">
        <v>12</v>
      </c>
      <c r="P54" s="24" t="s">
        <v>25</v>
      </c>
      <c r="Q54" s="38">
        <v>56.1</v>
      </c>
      <c r="R54" s="24">
        <f t="shared" si="3"/>
        <v>603.86040000000003</v>
      </c>
      <c r="T54" s="26">
        <v>806</v>
      </c>
      <c r="U54" s="27">
        <v>8</v>
      </c>
      <c r="V54" s="24" t="s">
        <v>26</v>
      </c>
      <c r="W54" s="38">
        <v>39.79</v>
      </c>
      <c r="X54" s="24">
        <f t="shared" si="1"/>
        <v>428.29955999999999</v>
      </c>
    </row>
    <row r="55" spans="3:24" hidden="1" x14ac:dyDescent="0.25">
      <c r="C55" s="26">
        <v>1201</v>
      </c>
      <c r="D55" s="27">
        <v>12</v>
      </c>
      <c r="E55" s="24" t="s">
        <v>24</v>
      </c>
      <c r="F55" s="38">
        <v>75.58</v>
      </c>
      <c r="G55" s="24">
        <f t="shared" si="0"/>
        <v>813.54311999999993</v>
      </c>
      <c r="I55" s="26">
        <v>1201</v>
      </c>
      <c r="J55" s="24" t="s">
        <v>24</v>
      </c>
      <c r="K55" s="38">
        <v>75.58</v>
      </c>
      <c r="L55" s="24">
        <f t="shared" si="2"/>
        <v>813.54311999999993</v>
      </c>
      <c r="N55" s="26">
        <v>1203</v>
      </c>
      <c r="O55" s="26">
        <v>12</v>
      </c>
      <c r="P55" s="24" t="s">
        <v>25</v>
      </c>
      <c r="Q55" s="38">
        <v>56.1</v>
      </c>
      <c r="R55" s="24">
        <f t="shared" si="3"/>
        <v>603.86040000000003</v>
      </c>
      <c r="T55" s="26">
        <v>807</v>
      </c>
      <c r="U55" s="27">
        <v>8</v>
      </c>
      <c r="V55" s="24" t="s">
        <v>26</v>
      </c>
      <c r="W55" s="38">
        <v>39.79</v>
      </c>
      <c r="X55" s="24">
        <f t="shared" si="1"/>
        <v>428.29955999999999</v>
      </c>
    </row>
    <row r="56" spans="3:24" hidden="1" x14ac:dyDescent="0.25">
      <c r="C56" s="26">
        <v>1202</v>
      </c>
      <c r="D56" s="27">
        <v>12</v>
      </c>
      <c r="E56" s="24" t="s">
        <v>24</v>
      </c>
      <c r="F56" s="39">
        <v>75.58</v>
      </c>
      <c r="G56" s="24">
        <f t="shared" si="0"/>
        <v>813.54311999999993</v>
      </c>
      <c r="I56" s="26">
        <v>1202</v>
      </c>
      <c r="J56" s="24" t="s">
        <v>24</v>
      </c>
      <c r="K56" s="38">
        <v>75.58</v>
      </c>
      <c r="L56" s="24">
        <f t="shared" si="2"/>
        <v>813.54311999999993</v>
      </c>
      <c r="N56" s="26">
        <v>1204</v>
      </c>
      <c r="O56" s="26">
        <v>12</v>
      </c>
      <c r="P56" s="24" t="s">
        <v>26</v>
      </c>
      <c r="Q56" s="38">
        <v>37.840000000000003</v>
      </c>
      <c r="R56" s="24">
        <f t="shared" si="3"/>
        <v>407.30976000000004</v>
      </c>
      <c r="T56" s="26">
        <v>808</v>
      </c>
      <c r="U56" s="27">
        <v>8</v>
      </c>
      <c r="V56" s="24" t="s">
        <v>26</v>
      </c>
      <c r="W56" s="38">
        <v>39.79</v>
      </c>
      <c r="X56" s="24">
        <f t="shared" si="1"/>
        <v>428.29955999999999</v>
      </c>
    </row>
    <row r="57" spans="3:24" x14ac:dyDescent="0.25">
      <c r="C57" s="26">
        <v>1203</v>
      </c>
      <c r="D57" s="27">
        <v>12</v>
      </c>
      <c r="E57" s="29" t="s">
        <v>26</v>
      </c>
      <c r="F57" s="39">
        <v>37.659999999999997</v>
      </c>
      <c r="G57" s="24">
        <f t="shared" si="0"/>
        <v>405.37223999999992</v>
      </c>
      <c r="I57" s="26">
        <v>1203</v>
      </c>
      <c r="J57" s="24" t="s">
        <v>26</v>
      </c>
      <c r="K57" s="38">
        <v>37.659999999999997</v>
      </c>
      <c r="L57" s="24">
        <f t="shared" si="2"/>
        <v>405.37223999999992</v>
      </c>
      <c r="N57" s="26">
        <v>1205</v>
      </c>
      <c r="O57" s="26">
        <v>12</v>
      </c>
      <c r="P57" s="24" t="s">
        <v>26</v>
      </c>
      <c r="Q57" s="38">
        <v>37.840000000000003</v>
      </c>
      <c r="R57" s="24">
        <f t="shared" si="3"/>
        <v>407.30976000000004</v>
      </c>
      <c r="T57" s="26">
        <v>809</v>
      </c>
      <c r="U57" s="27">
        <v>8</v>
      </c>
      <c r="V57" s="24" t="s">
        <v>26</v>
      </c>
      <c r="W57" s="38">
        <v>39.79</v>
      </c>
      <c r="X57" s="24">
        <f t="shared" si="1"/>
        <v>428.29955999999999</v>
      </c>
    </row>
    <row r="58" spans="3:24" hidden="1" x14ac:dyDescent="0.25">
      <c r="C58" s="26">
        <v>1204</v>
      </c>
      <c r="D58" s="27">
        <v>12</v>
      </c>
      <c r="E58" s="24" t="s">
        <v>25</v>
      </c>
      <c r="F58" s="39">
        <v>58.17</v>
      </c>
      <c r="G58" s="24">
        <f t="shared" si="0"/>
        <v>626.14188000000001</v>
      </c>
      <c r="I58" s="26">
        <v>1204</v>
      </c>
      <c r="J58" s="28" t="s">
        <v>25</v>
      </c>
      <c r="K58" s="38">
        <v>58.17</v>
      </c>
      <c r="L58" s="24">
        <f t="shared" si="2"/>
        <v>626.14188000000001</v>
      </c>
      <c r="N58" s="26">
        <v>1206</v>
      </c>
      <c r="O58" s="26">
        <v>12</v>
      </c>
      <c r="P58" s="24" t="s">
        <v>25</v>
      </c>
      <c r="Q58" s="38">
        <v>56.1</v>
      </c>
      <c r="R58" s="24">
        <f t="shared" si="3"/>
        <v>603.86040000000003</v>
      </c>
      <c r="T58" s="26">
        <v>810</v>
      </c>
      <c r="U58" s="27">
        <v>8</v>
      </c>
      <c r="V58" s="24" t="s">
        <v>26</v>
      </c>
      <c r="W58" s="38">
        <v>39.79</v>
      </c>
      <c r="X58" s="24">
        <f t="shared" si="1"/>
        <v>428.29955999999999</v>
      </c>
    </row>
    <row r="59" spans="3:24" hidden="1" x14ac:dyDescent="0.25">
      <c r="C59" s="26">
        <v>1205</v>
      </c>
      <c r="D59" s="27">
        <v>12</v>
      </c>
      <c r="E59" s="24" t="s">
        <v>25</v>
      </c>
      <c r="F59" s="39">
        <v>58.17</v>
      </c>
      <c r="G59" s="24">
        <f t="shared" si="0"/>
        <v>626.14188000000001</v>
      </c>
      <c r="I59" s="26">
        <v>1205</v>
      </c>
      <c r="J59" s="28" t="s">
        <v>25</v>
      </c>
      <c r="K59" s="38">
        <v>58.17</v>
      </c>
      <c r="L59" s="24">
        <f t="shared" si="2"/>
        <v>626.14188000000001</v>
      </c>
      <c r="N59" s="26">
        <v>1207</v>
      </c>
      <c r="O59" s="26">
        <v>12</v>
      </c>
      <c r="P59" s="24" t="s">
        <v>25</v>
      </c>
      <c r="Q59" s="38">
        <v>56.1</v>
      </c>
      <c r="R59" s="24">
        <f t="shared" si="3"/>
        <v>603.86040000000003</v>
      </c>
      <c r="T59" s="26">
        <v>811</v>
      </c>
      <c r="U59" s="27">
        <v>8</v>
      </c>
      <c r="V59" s="24" t="s">
        <v>26</v>
      </c>
      <c r="W59" s="38">
        <v>39.79</v>
      </c>
      <c r="X59" s="24">
        <f t="shared" si="1"/>
        <v>428.29955999999999</v>
      </c>
    </row>
    <row r="60" spans="3:24" x14ac:dyDescent="0.25">
      <c r="C60" s="26">
        <v>1206</v>
      </c>
      <c r="D60" s="27">
        <v>12</v>
      </c>
      <c r="E60" s="24" t="s">
        <v>26</v>
      </c>
      <c r="F60" s="39">
        <v>37.659999999999997</v>
      </c>
      <c r="G60" s="24">
        <f t="shared" si="0"/>
        <v>405.37223999999992</v>
      </c>
      <c r="I60" s="26">
        <v>1206</v>
      </c>
      <c r="J60" s="28" t="s">
        <v>26</v>
      </c>
      <c r="K60" s="38">
        <v>37.659999999999997</v>
      </c>
      <c r="L60" s="24">
        <f t="shared" si="2"/>
        <v>405.37223999999992</v>
      </c>
      <c r="N60" s="26">
        <v>1208</v>
      </c>
      <c r="O60" s="26">
        <v>12</v>
      </c>
      <c r="P60" s="24" t="s">
        <v>26</v>
      </c>
      <c r="Q60" s="38">
        <v>37.840000000000003</v>
      </c>
      <c r="R60" s="24">
        <f t="shared" si="3"/>
        <v>407.30976000000004</v>
      </c>
      <c r="T60" s="26">
        <v>901</v>
      </c>
      <c r="U60" s="27">
        <v>9</v>
      </c>
      <c r="V60" s="24" t="s">
        <v>25</v>
      </c>
      <c r="W60" s="38">
        <v>61.39</v>
      </c>
      <c r="X60" s="24">
        <f t="shared" si="1"/>
        <v>660.80196000000001</v>
      </c>
    </row>
    <row r="61" spans="3:24" x14ac:dyDescent="0.25">
      <c r="C61" s="26">
        <v>1207</v>
      </c>
      <c r="D61" s="27">
        <v>12</v>
      </c>
      <c r="E61" s="24" t="s">
        <v>26</v>
      </c>
      <c r="F61" s="39">
        <v>37.659999999999997</v>
      </c>
      <c r="G61" s="24">
        <f t="shared" si="0"/>
        <v>405.37223999999992</v>
      </c>
      <c r="I61" s="26">
        <v>1207</v>
      </c>
      <c r="J61" s="28" t="s">
        <v>26</v>
      </c>
      <c r="K61" s="38">
        <v>37.659999999999997</v>
      </c>
      <c r="L61" s="24">
        <f t="shared" si="2"/>
        <v>405.37223999999992</v>
      </c>
      <c r="N61" s="26">
        <v>1301</v>
      </c>
      <c r="O61" s="26">
        <v>13</v>
      </c>
      <c r="P61" s="24" t="s">
        <v>26</v>
      </c>
      <c r="Q61" s="38">
        <v>37.840000000000003</v>
      </c>
      <c r="R61" s="24">
        <f t="shared" si="3"/>
        <v>407.30976000000004</v>
      </c>
      <c r="T61" s="26">
        <v>902</v>
      </c>
      <c r="U61" s="27">
        <v>9</v>
      </c>
      <c r="V61" s="24" t="s">
        <v>25</v>
      </c>
      <c r="W61" s="39">
        <v>61.39</v>
      </c>
      <c r="X61" s="24">
        <f t="shared" si="1"/>
        <v>660.80196000000001</v>
      </c>
    </row>
    <row r="62" spans="3:24" hidden="1" x14ac:dyDescent="0.25">
      <c r="C62" s="26">
        <v>1208</v>
      </c>
      <c r="D62" s="27">
        <v>12</v>
      </c>
      <c r="E62" s="24" t="s">
        <v>24</v>
      </c>
      <c r="F62" s="39">
        <v>75.42</v>
      </c>
      <c r="G62" s="24">
        <f t="shared" si="0"/>
        <v>811.82087999999999</v>
      </c>
      <c r="I62" s="26">
        <v>1208</v>
      </c>
      <c r="J62" s="28" t="s">
        <v>25</v>
      </c>
      <c r="K62" s="38">
        <v>58.17</v>
      </c>
      <c r="L62" s="24">
        <f t="shared" si="2"/>
        <v>626.14188000000001</v>
      </c>
      <c r="N62" s="26">
        <v>1302</v>
      </c>
      <c r="O62" s="26">
        <v>13</v>
      </c>
      <c r="P62" s="24" t="s">
        <v>25</v>
      </c>
      <c r="Q62" s="38">
        <v>56.1</v>
      </c>
      <c r="R62" s="24">
        <f t="shared" si="3"/>
        <v>603.86040000000003</v>
      </c>
      <c r="T62" s="26">
        <v>903</v>
      </c>
      <c r="U62" s="27">
        <v>9</v>
      </c>
      <c r="V62" s="24" t="s">
        <v>26</v>
      </c>
      <c r="W62" s="39">
        <v>37.840000000000003</v>
      </c>
      <c r="X62" s="24">
        <f t="shared" si="1"/>
        <v>407.30976000000004</v>
      </c>
    </row>
    <row r="63" spans="3:24" hidden="1" x14ac:dyDescent="0.25">
      <c r="C63" s="26">
        <v>1209</v>
      </c>
      <c r="D63" s="27">
        <v>12</v>
      </c>
      <c r="E63" s="24" t="s">
        <v>24</v>
      </c>
      <c r="F63" s="39">
        <v>75.42</v>
      </c>
      <c r="G63" s="24">
        <f t="shared" si="0"/>
        <v>811.82087999999999</v>
      </c>
      <c r="I63" s="26">
        <v>1209</v>
      </c>
      <c r="J63" s="29" t="s">
        <v>25</v>
      </c>
      <c r="K63" s="38">
        <v>58.17</v>
      </c>
      <c r="L63" s="24">
        <f t="shared" si="2"/>
        <v>626.14188000000001</v>
      </c>
      <c r="N63" s="26">
        <v>1303</v>
      </c>
      <c r="O63" s="26">
        <v>13</v>
      </c>
      <c r="P63" s="24" t="s">
        <v>25</v>
      </c>
      <c r="Q63" s="38">
        <v>56.1</v>
      </c>
      <c r="R63" s="24">
        <f t="shared" si="3"/>
        <v>603.86040000000003</v>
      </c>
      <c r="T63" s="26">
        <v>904</v>
      </c>
      <c r="U63" s="27">
        <v>9</v>
      </c>
      <c r="V63" s="24" t="s">
        <v>26</v>
      </c>
      <c r="W63" s="39">
        <v>37.840000000000003</v>
      </c>
      <c r="X63" s="24">
        <f t="shared" si="1"/>
        <v>407.30976000000004</v>
      </c>
    </row>
    <row r="64" spans="3:24" x14ac:dyDescent="0.25">
      <c r="C64" s="26">
        <v>1210</v>
      </c>
      <c r="D64" s="27">
        <v>12</v>
      </c>
      <c r="E64" s="24" t="s">
        <v>26</v>
      </c>
      <c r="F64" s="39">
        <v>37.659999999999997</v>
      </c>
      <c r="G64" s="24">
        <f t="shared" si="0"/>
        <v>405.37223999999992</v>
      </c>
      <c r="I64" s="26">
        <v>1210</v>
      </c>
      <c r="J64" s="28" t="s">
        <v>26</v>
      </c>
      <c r="K64" s="38">
        <v>37.659999999999997</v>
      </c>
      <c r="L64" s="24">
        <f t="shared" si="2"/>
        <v>405.37223999999992</v>
      </c>
      <c r="N64" s="26">
        <v>1304</v>
      </c>
      <c r="O64" s="26">
        <v>13</v>
      </c>
      <c r="P64" s="24" t="s">
        <v>26</v>
      </c>
      <c r="Q64" s="38">
        <v>37.840000000000003</v>
      </c>
      <c r="R64" s="24">
        <f t="shared" si="3"/>
        <v>407.30976000000004</v>
      </c>
      <c r="T64" s="26">
        <v>905</v>
      </c>
      <c r="U64" s="27">
        <v>9</v>
      </c>
      <c r="V64" s="24" t="s">
        <v>26</v>
      </c>
      <c r="W64" s="39">
        <v>39.79</v>
      </c>
      <c r="X64" s="24">
        <f t="shared" si="1"/>
        <v>428.29955999999999</v>
      </c>
    </row>
    <row r="65" spans="3:24" hidden="1" x14ac:dyDescent="0.25">
      <c r="C65" s="26">
        <v>1301</v>
      </c>
      <c r="D65" s="27">
        <v>13</v>
      </c>
      <c r="E65" s="24" t="s">
        <v>24</v>
      </c>
      <c r="F65" s="38">
        <v>75.58</v>
      </c>
      <c r="G65" s="24">
        <f t="shared" si="0"/>
        <v>813.54311999999993</v>
      </c>
      <c r="I65" s="26">
        <v>1301</v>
      </c>
      <c r="J65" s="24" t="s">
        <v>24</v>
      </c>
      <c r="K65" s="38">
        <v>75.58</v>
      </c>
      <c r="L65" s="24">
        <f t="shared" si="2"/>
        <v>813.54311999999993</v>
      </c>
      <c r="N65" s="26">
        <v>1305</v>
      </c>
      <c r="O65" s="26">
        <v>13</v>
      </c>
      <c r="P65" s="24" t="s">
        <v>26</v>
      </c>
      <c r="Q65" s="38">
        <v>37.840000000000003</v>
      </c>
      <c r="R65" s="24">
        <f t="shared" si="3"/>
        <v>407.30976000000004</v>
      </c>
      <c r="T65" s="26">
        <v>906</v>
      </c>
      <c r="U65" s="27">
        <v>9</v>
      </c>
      <c r="V65" s="24" t="s">
        <v>26</v>
      </c>
      <c r="W65" s="39">
        <v>39.79</v>
      </c>
      <c r="X65" s="24">
        <f t="shared" si="1"/>
        <v>428.29955999999999</v>
      </c>
    </row>
    <row r="66" spans="3:24" hidden="1" x14ac:dyDescent="0.25">
      <c r="C66" s="26">
        <v>1302</v>
      </c>
      <c r="D66" s="27">
        <v>13</v>
      </c>
      <c r="E66" s="24" t="s">
        <v>24</v>
      </c>
      <c r="F66" s="39">
        <v>75.58</v>
      </c>
      <c r="G66" s="24">
        <f t="shared" si="0"/>
        <v>813.54311999999993</v>
      </c>
      <c r="I66" s="26">
        <v>1302</v>
      </c>
      <c r="J66" s="24" t="s">
        <v>24</v>
      </c>
      <c r="K66" s="38">
        <v>75.58</v>
      </c>
      <c r="L66" s="24">
        <f t="shared" si="2"/>
        <v>813.54311999999993</v>
      </c>
      <c r="N66" s="26">
        <v>1306</v>
      </c>
      <c r="O66" s="26">
        <v>13</v>
      </c>
      <c r="P66" s="24" t="s">
        <v>25</v>
      </c>
      <c r="Q66" s="38">
        <v>56.1</v>
      </c>
      <c r="R66" s="24">
        <f t="shared" si="3"/>
        <v>603.86040000000003</v>
      </c>
      <c r="T66" s="26">
        <v>907</v>
      </c>
      <c r="U66" s="27">
        <v>9</v>
      </c>
      <c r="V66" s="24" t="s">
        <v>26</v>
      </c>
      <c r="W66" s="39">
        <v>39.79</v>
      </c>
      <c r="X66" s="24">
        <f t="shared" si="1"/>
        <v>428.29955999999999</v>
      </c>
    </row>
    <row r="67" spans="3:24" x14ac:dyDescent="0.25">
      <c r="C67" s="26">
        <v>1303</v>
      </c>
      <c r="D67" s="27">
        <v>13</v>
      </c>
      <c r="E67" s="29" t="s">
        <v>26</v>
      </c>
      <c r="F67" s="39">
        <v>37.659999999999997</v>
      </c>
      <c r="G67" s="24">
        <f t="shared" ref="G67:G130" si="4">F67*10.764</f>
        <v>405.37223999999992</v>
      </c>
      <c r="I67" s="26">
        <v>1303</v>
      </c>
      <c r="J67" s="24" t="s">
        <v>26</v>
      </c>
      <c r="K67" s="38">
        <v>37.659999999999997</v>
      </c>
      <c r="L67" s="24">
        <f t="shared" si="2"/>
        <v>405.37223999999992</v>
      </c>
      <c r="N67" s="26">
        <v>1307</v>
      </c>
      <c r="O67" s="26">
        <v>13</v>
      </c>
      <c r="P67" s="24" t="s">
        <v>25</v>
      </c>
      <c r="Q67" s="38">
        <v>56.1</v>
      </c>
      <c r="R67" s="24">
        <f t="shared" si="3"/>
        <v>603.86040000000003</v>
      </c>
      <c r="T67" s="26">
        <v>908</v>
      </c>
      <c r="U67" s="27">
        <v>9</v>
      </c>
      <c r="V67" s="24" t="s">
        <v>26</v>
      </c>
      <c r="W67" s="39">
        <v>39.79</v>
      </c>
      <c r="X67" s="24">
        <f t="shared" ref="X67:X130" si="5">W67*10.764</f>
        <v>428.29955999999999</v>
      </c>
    </row>
    <row r="68" spans="3:24" hidden="1" x14ac:dyDescent="0.25">
      <c r="C68" s="26">
        <v>1304</v>
      </c>
      <c r="D68" s="27">
        <v>13</v>
      </c>
      <c r="E68" s="24" t="s">
        <v>25</v>
      </c>
      <c r="F68" s="39">
        <v>58.17</v>
      </c>
      <c r="G68" s="24">
        <f t="shared" si="4"/>
        <v>626.14188000000001</v>
      </c>
      <c r="I68" s="26">
        <v>1304</v>
      </c>
      <c r="J68" s="28" t="s">
        <v>25</v>
      </c>
      <c r="K68" s="38">
        <v>58.17</v>
      </c>
      <c r="L68" s="24">
        <f t="shared" si="2"/>
        <v>626.14188000000001</v>
      </c>
      <c r="N68" s="26">
        <v>1308</v>
      </c>
      <c r="O68" s="26">
        <v>13</v>
      </c>
      <c r="P68" s="24" t="s">
        <v>26</v>
      </c>
      <c r="Q68" s="38">
        <v>37.840000000000003</v>
      </c>
      <c r="R68" s="24">
        <f t="shared" si="3"/>
        <v>407.30976000000004</v>
      </c>
      <c r="T68" s="26">
        <v>909</v>
      </c>
      <c r="U68" s="27">
        <v>9</v>
      </c>
      <c r="V68" s="24" t="s">
        <v>26</v>
      </c>
      <c r="W68" s="39">
        <v>39.79</v>
      </c>
      <c r="X68" s="24">
        <f t="shared" si="5"/>
        <v>428.29955999999999</v>
      </c>
    </row>
    <row r="69" spans="3:24" hidden="1" x14ac:dyDescent="0.25">
      <c r="C69" s="26">
        <v>1305</v>
      </c>
      <c r="D69" s="27">
        <v>13</v>
      </c>
      <c r="E69" s="24" t="s">
        <v>25</v>
      </c>
      <c r="F69" s="39">
        <v>58.17</v>
      </c>
      <c r="G69" s="24">
        <f t="shared" si="4"/>
        <v>626.14188000000001</v>
      </c>
      <c r="I69" s="26">
        <v>1305</v>
      </c>
      <c r="J69" s="28" t="s">
        <v>25</v>
      </c>
      <c r="K69" s="38">
        <v>58.17</v>
      </c>
      <c r="L69" s="24">
        <f t="shared" ref="L69:L132" si="6">K69*10.764</f>
        <v>626.14188000000001</v>
      </c>
      <c r="N69" s="26">
        <v>1401</v>
      </c>
      <c r="O69" s="26">
        <v>14</v>
      </c>
      <c r="P69" s="24" t="s">
        <v>26</v>
      </c>
      <c r="Q69" s="38">
        <v>37.840000000000003</v>
      </c>
      <c r="R69" s="24">
        <f t="shared" ref="R69:R132" si="7">Q69*10.764</f>
        <v>407.30976000000004</v>
      </c>
      <c r="T69" s="26">
        <v>910</v>
      </c>
      <c r="U69" s="27">
        <v>9</v>
      </c>
      <c r="V69" s="24" t="s">
        <v>26</v>
      </c>
      <c r="W69" s="39">
        <v>39.79</v>
      </c>
      <c r="X69" s="24">
        <f t="shared" si="5"/>
        <v>428.29955999999999</v>
      </c>
    </row>
    <row r="70" spans="3:24" x14ac:dyDescent="0.25">
      <c r="C70" s="26">
        <v>1306</v>
      </c>
      <c r="D70" s="27">
        <v>13</v>
      </c>
      <c r="E70" s="24" t="s">
        <v>26</v>
      </c>
      <c r="F70" s="39">
        <v>37.659999999999997</v>
      </c>
      <c r="G70" s="24">
        <f t="shared" si="4"/>
        <v>405.37223999999992</v>
      </c>
      <c r="I70" s="26">
        <v>1306</v>
      </c>
      <c r="J70" s="28" t="s">
        <v>26</v>
      </c>
      <c r="K70" s="38">
        <v>37.659999999999997</v>
      </c>
      <c r="L70" s="24">
        <f t="shared" si="6"/>
        <v>405.37223999999992</v>
      </c>
      <c r="N70" s="26">
        <v>1402</v>
      </c>
      <c r="O70" s="26">
        <v>14</v>
      </c>
      <c r="P70" s="24" t="s">
        <v>25</v>
      </c>
      <c r="Q70" s="38">
        <v>56.1</v>
      </c>
      <c r="R70" s="24">
        <f t="shared" si="7"/>
        <v>603.86040000000003</v>
      </c>
      <c r="T70" s="26">
        <v>911</v>
      </c>
      <c r="U70" s="27">
        <v>9</v>
      </c>
      <c r="V70" s="24" t="s">
        <v>26</v>
      </c>
      <c r="W70" s="39">
        <v>39.79</v>
      </c>
      <c r="X70" s="24">
        <f t="shared" si="5"/>
        <v>428.29955999999999</v>
      </c>
    </row>
    <row r="71" spans="3:24" x14ac:dyDescent="0.25">
      <c r="C71" s="26">
        <v>1307</v>
      </c>
      <c r="D71" s="27">
        <v>13</v>
      </c>
      <c r="E71" s="24" t="s">
        <v>26</v>
      </c>
      <c r="F71" s="39">
        <v>37.659999999999997</v>
      </c>
      <c r="G71" s="24">
        <f t="shared" si="4"/>
        <v>405.37223999999992</v>
      </c>
      <c r="I71" s="26">
        <v>1307</v>
      </c>
      <c r="J71" s="28" t="s">
        <v>26</v>
      </c>
      <c r="K71" s="38">
        <v>37.659999999999997</v>
      </c>
      <c r="L71" s="24">
        <f t="shared" si="6"/>
        <v>405.37223999999992</v>
      </c>
      <c r="N71" s="26">
        <v>1403</v>
      </c>
      <c r="O71" s="26">
        <v>14</v>
      </c>
      <c r="P71" s="24" t="s">
        <v>25</v>
      </c>
      <c r="Q71" s="38">
        <v>56.1</v>
      </c>
      <c r="R71" s="24">
        <f t="shared" si="7"/>
        <v>603.86040000000003</v>
      </c>
      <c r="T71" s="26">
        <v>1001</v>
      </c>
      <c r="U71" s="27">
        <v>10</v>
      </c>
      <c r="V71" s="24" t="s">
        <v>25</v>
      </c>
      <c r="W71" s="38">
        <v>61.39</v>
      </c>
      <c r="X71" s="24">
        <f t="shared" si="5"/>
        <v>660.80196000000001</v>
      </c>
    </row>
    <row r="72" spans="3:24" hidden="1" x14ac:dyDescent="0.25">
      <c r="C72" s="26">
        <v>1308</v>
      </c>
      <c r="D72" s="27">
        <v>13</v>
      </c>
      <c r="E72" s="24" t="s">
        <v>24</v>
      </c>
      <c r="F72" s="39">
        <v>75.42</v>
      </c>
      <c r="G72" s="24">
        <f t="shared" si="4"/>
        <v>811.82087999999999</v>
      </c>
      <c r="I72" s="26">
        <v>1308</v>
      </c>
      <c r="J72" s="28" t="s">
        <v>25</v>
      </c>
      <c r="K72" s="38">
        <v>58.17</v>
      </c>
      <c r="L72" s="24">
        <f t="shared" si="6"/>
        <v>626.14188000000001</v>
      </c>
      <c r="N72" s="26">
        <v>1404</v>
      </c>
      <c r="O72" s="26">
        <v>14</v>
      </c>
      <c r="P72" s="24" t="s">
        <v>26</v>
      </c>
      <c r="Q72" s="38">
        <v>37.840000000000003</v>
      </c>
      <c r="R72" s="24">
        <f t="shared" si="7"/>
        <v>407.30976000000004</v>
      </c>
      <c r="T72" s="26">
        <v>1002</v>
      </c>
      <c r="U72" s="27">
        <v>10</v>
      </c>
      <c r="V72" s="24" t="s">
        <v>25</v>
      </c>
      <c r="W72" s="39">
        <v>61.39</v>
      </c>
      <c r="X72" s="24">
        <f t="shared" si="5"/>
        <v>660.80196000000001</v>
      </c>
    </row>
    <row r="73" spans="3:24" hidden="1" x14ac:dyDescent="0.25">
      <c r="C73" s="26">
        <v>1309</v>
      </c>
      <c r="D73" s="27">
        <v>13</v>
      </c>
      <c r="E73" s="24" t="s">
        <v>24</v>
      </c>
      <c r="F73" s="39">
        <v>75.42</v>
      </c>
      <c r="G73" s="24">
        <f t="shared" si="4"/>
        <v>811.82087999999999</v>
      </c>
      <c r="I73" s="26">
        <v>1309</v>
      </c>
      <c r="J73" s="29" t="s">
        <v>25</v>
      </c>
      <c r="K73" s="38">
        <v>58.17</v>
      </c>
      <c r="L73" s="24">
        <f t="shared" si="6"/>
        <v>626.14188000000001</v>
      </c>
      <c r="N73" s="26">
        <v>1405</v>
      </c>
      <c r="O73" s="26">
        <v>14</v>
      </c>
      <c r="P73" s="24" t="s">
        <v>26</v>
      </c>
      <c r="Q73" s="38">
        <v>37.840000000000003</v>
      </c>
      <c r="R73" s="24">
        <f t="shared" si="7"/>
        <v>407.30976000000004</v>
      </c>
      <c r="T73" s="26">
        <v>1003</v>
      </c>
      <c r="U73" s="27">
        <v>10</v>
      </c>
      <c r="V73" s="24" t="s">
        <v>26</v>
      </c>
      <c r="W73" s="39">
        <v>37.840000000000003</v>
      </c>
      <c r="X73" s="24">
        <f t="shared" si="5"/>
        <v>407.30976000000004</v>
      </c>
    </row>
    <row r="74" spans="3:24" x14ac:dyDescent="0.25">
      <c r="C74" s="26">
        <v>1310</v>
      </c>
      <c r="D74" s="27">
        <v>13</v>
      </c>
      <c r="E74" s="24" t="s">
        <v>26</v>
      </c>
      <c r="F74" s="39">
        <v>37.659999999999997</v>
      </c>
      <c r="G74" s="24">
        <f t="shared" si="4"/>
        <v>405.37223999999992</v>
      </c>
      <c r="I74" s="26">
        <v>1310</v>
      </c>
      <c r="J74" s="28" t="s">
        <v>26</v>
      </c>
      <c r="K74" s="38">
        <v>37.659999999999997</v>
      </c>
      <c r="L74" s="24">
        <f t="shared" si="6"/>
        <v>405.37223999999992</v>
      </c>
      <c r="N74" s="26">
        <v>1406</v>
      </c>
      <c r="O74" s="26">
        <v>14</v>
      </c>
      <c r="P74" s="24" t="s">
        <v>25</v>
      </c>
      <c r="Q74" s="38">
        <v>56.1</v>
      </c>
      <c r="R74" s="24">
        <f t="shared" si="7"/>
        <v>603.86040000000003</v>
      </c>
      <c r="T74" s="26">
        <v>1004</v>
      </c>
      <c r="U74" s="27">
        <v>10</v>
      </c>
      <c r="V74" s="24" t="s">
        <v>26</v>
      </c>
      <c r="W74" s="39">
        <v>37.840000000000003</v>
      </c>
      <c r="X74" s="24">
        <f t="shared" si="5"/>
        <v>407.30976000000004</v>
      </c>
    </row>
    <row r="75" spans="3:24" hidden="1" x14ac:dyDescent="0.25">
      <c r="C75" s="26">
        <v>1401</v>
      </c>
      <c r="D75" s="27">
        <v>14</v>
      </c>
      <c r="E75" s="24" t="s">
        <v>24</v>
      </c>
      <c r="F75" s="38">
        <v>75.58</v>
      </c>
      <c r="G75" s="24">
        <f t="shared" si="4"/>
        <v>813.54311999999993</v>
      </c>
      <c r="I75" s="26">
        <v>1401</v>
      </c>
      <c r="J75" s="24" t="s">
        <v>24</v>
      </c>
      <c r="K75" s="38">
        <v>75.58</v>
      </c>
      <c r="L75" s="24">
        <f t="shared" si="6"/>
        <v>813.54311999999993</v>
      </c>
      <c r="N75" s="26">
        <v>1407</v>
      </c>
      <c r="O75" s="26">
        <v>14</v>
      </c>
      <c r="P75" s="24" t="s">
        <v>25</v>
      </c>
      <c r="Q75" s="38">
        <v>56.1</v>
      </c>
      <c r="R75" s="24">
        <f t="shared" si="7"/>
        <v>603.86040000000003</v>
      </c>
      <c r="T75" s="26">
        <v>1005</v>
      </c>
      <c r="U75" s="27">
        <v>10</v>
      </c>
      <c r="V75" s="24" t="s">
        <v>26</v>
      </c>
      <c r="W75" s="39">
        <v>39.79</v>
      </c>
      <c r="X75" s="24">
        <f t="shared" si="5"/>
        <v>428.29955999999999</v>
      </c>
    </row>
    <row r="76" spans="3:24" hidden="1" x14ac:dyDescent="0.25">
      <c r="C76" s="26">
        <v>1402</v>
      </c>
      <c r="D76" s="27">
        <v>14</v>
      </c>
      <c r="E76" s="24" t="s">
        <v>24</v>
      </c>
      <c r="F76" s="39">
        <v>75.58</v>
      </c>
      <c r="G76" s="24">
        <f t="shared" si="4"/>
        <v>813.54311999999993</v>
      </c>
      <c r="I76" s="26">
        <v>1402</v>
      </c>
      <c r="J76" s="24" t="s">
        <v>24</v>
      </c>
      <c r="K76" s="38">
        <v>75.58</v>
      </c>
      <c r="L76" s="24">
        <f t="shared" si="6"/>
        <v>813.54311999999993</v>
      </c>
      <c r="N76" s="26">
        <v>1408</v>
      </c>
      <c r="O76" s="26">
        <v>14</v>
      </c>
      <c r="P76" s="24" t="s">
        <v>26</v>
      </c>
      <c r="Q76" s="38">
        <v>37.840000000000003</v>
      </c>
      <c r="R76" s="24">
        <f t="shared" si="7"/>
        <v>407.30976000000004</v>
      </c>
      <c r="T76" s="26">
        <v>1006</v>
      </c>
      <c r="U76" s="27">
        <v>10</v>
      </c>
      <c r="V76" s="24" t="s">
        <v>26</v>
      </c>
      <c r="W76" s="39">
        <v>39.79</v>
      </c>
      <c r="X76" s="24">
        <f t="shared" si="5"/>
        <v>428.29955999999999</v>
      </c>
    </row>
    <row r="77" spans="3:24" x14ac:dyDescent="0.25">
      <c r="C77" s="26">
        <v>1403</v>
      </c>
      <c r="D77" s="27">
        <v>14</v>
      </c>
      <c r="E77" s="29" t="s">
        <v>26</v>
      </c>
      <c r="F77" s="39">
        <v>37.659999999999997</v>
      </c>
      <c r="G77" s="24">
        <f t="shared" si="4"/>
        <v>405.37223999999992</v>
      </c>
      <c r="I77" s="26">
        <v>1403</v>
      </c>
      <c r="J77" s="24" t="s">
        <v>26</v>
      </c>
      <c r="K77" s="38">
        <v>37.659999999999997</v>
      </c>
      <c r="L77" s="24">
        <f t="shared" si="6"/>
        <v>405.37223999999992</v>
      </c>
      <c r="N77" s="26">
        <v>1503</v>
      </c>
      <c r="O77" s="26">
        <v>15</v>
      </c>
      <c r="P77" s="40" t="s">
        <v>25</v>
      </c>
      <c r="Q77" s="41">
        <v>56.1</v>
      </c>
      <c r="R77" s="24">
        <f t="shared" si="7"/>
        <v>603.86040000000003</v>
      </c>
      <c r="T77" s="26">
        <v>1007</v>
      </c>
      <c r="U77" s="27">
        <v>10</v>
      </c>
      <c r="V77" s="24" t="s">
        <v>26</v>
      </c>
      <c r="W77" s="39">
        <v>39.79</v>
      </c>
      <c r="X77" s="24">
        <f t="shared" si="5"/>
        <v>428.29955999999999</v>
      </c>
    </row>
    <row r="78" spans="3:24" hidden="1" x14ac:dyDescent="0.25">
      <c r="C78" s="26">
        <v>1404</v>
      </c>
      <c r="D78" s="27">
        <v>14</v>
      </c>
      <c r="E78" s="24" t="s">
        <v>25</v>
      </c>
      <c r="F78" s="39">
        <v>58.17</v>
      </c>
      <c r="G78" s="24">
        <f t="shared" si="4"/>
        <v>626.14188000000001</v>
      </c>
      <c r="I78" s="26">
        <v>1404</v>
      </c>
      <c r="J78" s="28" t="s">
        <v>25</v>
      </c>
      <c r="K78" s="38">
        <v>58.17</v>
      </c>
      <c r="L78" s="24">
        <f t="shared" si="6"/>
        <v>626.14188000000001</v>
      </c>
      <c r="N78" s="26">
        <v>1504</v>
      </c>
      <c r="O78" s="26">
        <v>15</v>
      </c>
      <c r="P78" s="40" t="s">
        <v>26</v>
      </c>
      <c r="Q78" s="41">
        <v>37.840000000000003</v>
      </c>
      <c r="R78" s="24">
        <f t="shared" si="7"/>
        <v>407.30976000000004</v>
      </c>
      <c r="T78" s="26">
        <v>1008</v>
      </c>
      <c r="U78" s="27">
        <v>10</v>
      </c>
      <c r="V78" s="24" t="s">
        <v>26</v>
      </c>
      <c r="W78" s="39">
        <v>39.79</v>
      </c>
      <c r="X78" s="24">
        <f t="shared" si="5"/>
        <v>428.29955999999999</v>
      </c>
    </row>
    <row r="79" spans="3:24" hidden="1" x14ac:dyDescent="0.25">
      <c r="C79" s="26">
        <v>1405</v>
      </c>
      <c r="D79" s="27">
        <v>14</v>
      </c>
      <c r="E79" s="24" t="s">
        <v>25</v>
      </c>
      <c r="F79" s="39">
        <v>58.17</v>
      </c>
      <c r="G79" s="24">
        <f t="shared" si="4"/>
        <v>626.14188000000001</v>
      </c>
      <c r="I79" s="26">
        <v>1405</v>
      </c>
      <c r="J79" s="28" t="s">
        <v>25</v>
      </c>
      <c r="K79" s="38">
        <v>58.17</v>
      </c>
      <c r="L79" s="24">
        <f t="shared" si="6"/>
        <v>626.14188000000001</v>
      </c>
      <c r="N79" s="26">
        <v>1505</v>
      </c>
      <c r="O79" s="26">
        <v>15</v>
      </c>
      <c r="P79" s="40" t="s">
        <v>26</v>
      </c>
      <c r="Q79" s="41">
        <v>37.840000000000003</v>
      </c>
      <c r="R79" s="24">
        <f t="shared" si="7"/>
        <v>407.30976000000004</v>
      </c>
      <c r="T79" s="26">
        <v>1009</v>
      </c>
      <c r="U79" s="27">
        <v>10</v>
      </c>
      <c r="V79" s="24" t="s">
        <v>26</v>
      </c>
      <c r="W79" s="39">
        <v>39.79</v>
      </c>
      <c r="X79" s="24">
        <f t="shared" si="5"/>
        <v>428.29955999999999</v>
      </c>
    </row>
    <row r="80" spans="3:24" x14ac:dyDescent="0.25">
      <c r="C80" s="26">
        <v>1406</v>
      </c>
      <c r="D80" s="27">
        <v>14</v>
      </c>
      <c r="E80" s="24" t="s">
        <v>26</v>
      </c>
      <c r="F80" s="39">
        <v>37.659999999999997</v>
      </c>
      <c r="G80" s="24">
        <f t="shared" si="4"/>
        <v>405.37223999999992</v>
      </c>
      <c r="I80" s="26">
        <v>1406</v>
      </c>
      <c r="J80" s="28" t="s">
        <v>26</v>
      </c>
      <c r="K80" s="38">
        <v>37.659999999999997</v>
      </c>
      <c r="L80" s="24">
        <f t="shared" si="6"/>
        <v>405.37223999999992</v>
      </c>
      <c r="N80" s="26">
        <v>1506</v>
      </c>
      <c r="O80" s="26">
        <v>15</v>
      </c>
      <c r="P80" s="40" t="s">
        <v>25</v>
      </c>
      <c r="Q80" s="41">
        <v>56.1</v>
      </c>
      <c r="R80" s="24">
        <f t="shared" si="7"/>
        <v>603.86040000000003</v>
      </c>
      <c r="T80" s="26">
        <v>1010</v>
      </c>
      <c r="U80" s="27">
        <v>10</v>
      </c>
      <c r="V80" s="24" t="s">
        <v>26</v>
      </c>
      <c r="W80" s="39">
        <v>39.79</v>
      </c>
      <c r="X80" s="24">
        <f t="shared" si="5"/>
        <v>428.29955999999999</v>
      </c>
    </row>
    <row r="81" spans="3:24" x14ac:dyDescent="0.25">
      <c r="C81" s="26">
        <v>1407</v>
      </c>
      <c r="D81" s="27">
        <v>14</v>
      </c>
      <c r="E81" s="24" t="s">
        <v>26</v>
      </c>
      <c r="F81" s="39">
        <v>37.659999999999997</v>
      </c>
      <c r="G81" s="24">
        <f t="shared" si="4"/>
        <v>405.37223999999992</v>
      </c>
      <c r="I81" s="26">
        <v>1407</v>
      </c>
      <c r="J81" s="28" t="s">
        <v>26</v>
      </c>
      <c r="K81" s="38">
        <v>37.659999999999997</v>
      </c>
      <c r="L81" s="24">
        <f t="shared" si="6"/>
        <v>405.37223999999992</v>
      </c>
      <c r="N81" s="26">
        <v>1507</v>
      </c>
      <c r="O81" s="26">
        <v>15</v>
      </c>
      <c r="P81" s="40" t="s">
        <v>25</v>
      </c>
      <c r="Q81" s="41">
        <v>56.1</v>
      </c>
      <c r="R81" s="24">
        <f t="shared" si="7"/>
        <v>603.86040000000003</v>
      </c>
      <c r="T81" s="26">
        <v>1011</v>
      </c>
      <c r="U81" s="27">
        <v>10</v>
      </c>
      <c r="V81" s="24" t="s">
        <v>26</v>
      </c>
      <c r="W81" s="39">
        <v>39.79</v>
      </c>
      <c r="X81" s="24">
        <f t="shared" si="5"/>
        <v>428.29955999999999</v>
      </c>
    </row>
    <row r="82" spans="3:24" hidden="1" x14ac:dyDescent="0.25">
      <c r="C82" s="26">
        <v>1408</v>
      </c>
      <c r="D82" s="27">
        <v>14</v>
      </c>
      <c r="E82" s="24" t="s">
        <v>24</v>
      </c>
      <c r="F82" s="39">
        <v>75.42</v>
      </c>
      <c r="G82" s="24">
        <f t="shared" si="4"/>
        <v>811.82087999999999</v>
      </c>
      <c r="I82" s="26">
        <v>1408</v>
      </c>
      <c r="J82" s="28" t="s">
        <v>25</v>
      </c>
      <c r="K82" s="38">
        <v>58.17</v>
      </c>
      <c r="L82" s="24">
        <f t="shared" si="6"/>
        <v>626.14188000000001</v>
      </c>
      <c r="N82" s="26">
        <v>1508</v>
      </c>
      <c r="O82" s="26">
        <v>15</v>
      </c>
      <c r="P82" s="40" t="s">
        <v>26</v>
      </c>
      <c r="Q82" s="41">
        <v>37.840000000000003</v>
      </c>
      <c r="R82" s="24">
        <f t="shared" si="7"/>
        <v>407.30976000000004</v>
      </c>
      <c r="T82" s="26">
        <v>1101</v>
      </c>
      <c r="U82" s="27">
        <v>11</v>
      </c>
      <c r="V82" s="24" t="s">
        <v>25</v>
      </c>
      <c r="W82" s="38">
        <v>61.39</v>
      </c>
      <c r="X82" s="24">
        <f t="shared" si="5"/>
        <v>660.80196000000001</v>
      </c>
    </row>
    <row r="83" spans="3:24" hidden="1" x14ac:dyDescent="0.25">
      <c r="C83" s="26">
        <v>1409</v>
      </c>
      <c r="D83" s="27">
        <v>14</v>
      </c>
      <c r="E83" s="24" t="s">
        <v>24</v>
      </c>
      <c r="F83" s="39">
        <v>75.42</v>
      </c>
      <c r="G83" s="24">
        <f t="shared" si="4"/>
        <v>811.82087999999999</v>
      </c>
      <c r="I83" s="26">
        <v>1409</v>
      </c>
      <c r="J83" s="29" t="s">
        <v>25</v>
      </c>
      <c r="K83" s="38">
        <v>58.17</v>
      </c>
      <c r="L83" s="24">
        <f t="shared" si="6"/>
        <v>626.14188000000001</v>
      </c>
      <c r="N83" s="26">
        <v>1601</v>
      </c>
      <c r="O83" s="26">
        <v>16</v>
      </c>
      <c r="P83" s="24" t="s">
        <v>26</v>
      </c>
      <c r="Q83" s="38">
        <v>37.840000000000003</v>
      </c>
      <c r="R83" s="24">
        <f t="shared" si="7"/>
        <v>407.30976000000004</v>
      </c>
      <c r="T83" s="26">
        <v>1102</v>
      </c>
      <c r="U83" s="27">
        <v>11</v>
      </c>
      <c r="V83" s="24" t="s">
        <v>25</v>
      </c>
      <c r="W83" s="39">
        <v>61.39</v>
      </c>
      <c r="X83" s="24">
        <f t="shared" si="5"/>
        <v>660.80196000000001</v>
      </c>
    </row>
    <row r="84" spans="3:24" x14ac:dyDescent="0.25">
      <c r="C84" s="26">
        <v>1410</v>
      </c>
      <c r="D84" s="27">
        <v>14</v>
      </c>
      <c r="E84" s="24" t="s">
        <v>26</v>
      </c>
      <c r="F84" s="39">
        <v>37.659999999999997</v>
      </c>
      <c r="G84" s="24">
        <f t="shared" si="4"/>
        <v>405.37223999999992</v>
      </c>
      <c r="I84" s="26">
        <v>1410</v>
      </c>
      <c r="J84" s="28" t="s">
        <v>26</v>
      </c>
      <c r="K84" s="38">
        <v>37.659999999999997</v>
      </c>
      <c r="L84" s="24">
        <f t="shared" si="6"/>
        <v>405.37223999999992</v>
      </c>
      <c r="N84" s="26">
        <v>1602</v>
      </c>
      <c r="O84" s="26">
        <v>16</v>
      </c>
      <c r="P84" s="24" t="s">
        <v>25</v>
      </c>
      <c r="Q84" s="38">
        <v>56.1</v>
      </c>
      <c r="R84" s="24">
        <f t="shared" si="7"/>
        <v>603.86040000000003</v>
      </c>
      <c r="T84" s="26">
        <v>1103</v>
      </c>
      <c r="U84" s="27">
        <v>11</v>
      </c>
      <c r="V84" s="24" t="s">
        <v>26</v>
      </c>
      <c r="W84" s="39">
        <v>37.840000000000003</v>
      </c>
      <c r="X84" s="24">
        <f t="shared" si="5"/>
        <v>407.30976000000004</v>
      </c>
    </row>
    <row r="85" spans="3:24" hidden="1" x14ac:dyDescent="0.25">
      <c r="C85" s="26">
        <v>1501</v>
      </c>
      <c r="D85" s="27">
        <v>15</v>
      </c>
      <c r="E85" s="24" t="s">
        <v>24</v>
      </c>
      <c r="F85" s="38">
        <v>75.58</v>
      </c>
      <c r="G85" s="24">
        <f t="shared" si="4"/>
        <v>813.54311999999993</v>
      </c>
      <c r="I85" s="26">
        <v>1501</v>
      </c>
      <c r="J85" s="28" t="s">
        <v>24</v>
      </c>
      <c r="K85" s="38">
        <v>75.58</v>
      </c>
      <c r="L85" s="24">
        <f t="shared" si="6"/>
        <v>813.54311999999993</v>
      </c>
      <c r="N85" s="26">
        <v>1603</v>
      </c>
      <c r="O85" s="26">
        <v>16</v>
      </c>
      <c r="P85" s="24" t="s">
        <v>25</v>
      </c>
      <c r="Q85" s="38">
        <v>56.1</v>
      </c>
      <c r="R85" s="24">
        <f t="shared" si="7"/>
        <v>603.86040000000003</v>
      </c>
      <c r="T85" s="26">
        <v>1104</v>
      </c>
      <c r="U85" s="27">
        <v>11</v>
      </c>
      <c r="V85" s="24" t="s">
        <v>26</v>
      </c>
      <c r="W85" s="39">
        <v>37.840000000000003</v>
      </c>
      <c r="X85" s="24">
        <f t="shared" si="5"/>
        <v>407.30976000000004</v>
      </c>
    </row>
    <row r="86" spans="3:24" hidden="1" x14ac:dyDescent="0.25">
      <c r="C86" s="26">
        <v>1502</v>
      </c>
      <c r="D86" s="27">
        <v>15</v>
      </c>
      <c r="E86" s="24" t="s">
        <v>24</v>
      </c>
      <c r="F86" s="39">
        <v>75.58</v>
      </c>
      <c r="G86" s="24">
        <f t="shared" si="4"/>
        <v>813.54311999999993</v>
      </c>
      <c r="I86" s="26">
        <v>1502</v>
      </c>
      <c r="J86" s="29" t="s">
        <v>24</v>
      </c>
      <c r="K86" s="39">
        <v>75.58</v>
      </c>
      <c r="L86" s="24">
        <f t="shared" si="6"/>
        <v>813.54311999999993</v>
      </c>
      <c r="N86" s="26">
        <v>1604</v>
      </c>
      <c r="O86" s="26">
        <v>16</v>
      </c>
      <c r="P86" s="24" t="s">
        <v>26</v>
      </c>
      <c r="Q86" s="38">
        <v>37.840000000000003</v>
      </c>
      <c r="R86" s="24">
        <f t="shared" si="7"/>
        <v>407.30976000000004</v>
      </c>
      <c r="T86" s="26">
        <v>1105</v>
      </c>
      <c r="U86" s="27">
        <v>11</v>
      </c>
      <c r="V86" s="24" t="s">
        <v>26</v>
      </c>
      <c r="W86" s="39">
        <v>39.79</v>
      </c>
      <c r="X86" s="24">
        <f t="shared" si="5"/>
        <v>428.29955999999999</v>
      </c>
    </row>
    <row r="87" spans="3:24" x14ac:dyDescent="0.25">
      <c r="C87" s="26">
        <v>1503</v>
      </c>
      <c r="D87" s="27">
        <v>15</v>
      </c>
      <c r="E87" s="29" t="s">
        <v>26</v>
      </c>
      <c r="F87" s="39">
        <v>37.659999999999997</v>
      </c>
      <c r="G87" s="24">
        <f t="shared" si="4"/>
        <v>405.37223999999992</v>
      </c>
      <c r="I87" s="26">
        <v>1503</v>
      </c>
      <c r="J87" s="29" t="s">
        <v>26</v>
      </c>
      <c r="K87" s="39">
        <v>37.659999999999997</v>
      </c>
      <c r="L87" s="24">
        <f t="shared" si="6"/>
        <v>405.37223999999992</v>
      </c>
      <c r="N87" s="26">
        <v>1605</v>
      </c>
      <c r="O87" s="26">
        <v>16</v>
      </c>
      <c r="P87" s="24" t="s">
        <v>26</v>
      </c>
      <c r="Q87" s="38">
        <v>37.840000000000003</v>
      </c>
      <c r="R87" s="24">
        <f t="shared" si="7"/>
        <v>407.30976000000004</v>
      </c>
      <c r="T87" s="26">
        <v>1106</v>
      </c>
      <c r="U87" s="27">
        <v>11</v>
      </c>
      <c r="V87" s="24" t="s">
        <v>26</v>
      </c>
      <c r="W87" s="39">
        <v>39.79</v>
      </c>
      <c r="X87" s="24">
        <f t="shared" si="5"/>
        <v>428.29955999999999</v>
      </c>
    </row>
    <row r="88" spans="3:24" x14ac:dyDescent="0.25">
      <c r="C88" s="26">
        <v>1507</v>
      </c>
      <c r="D88" s="27">
        <v>15</v>
      </c>
      <c r="E88" s="24" t="s">
        <v>26</v>
      </c>
      <c r="F88" s="39">
        <v>37.659999999999997</v>
      </c>
      <c r="G88" s="24">
        <f t="shared" si="4"/>
        <v>405.37223999999992</v>
      </c>
      <c r="I88" s="26">
        <v>1504</v>
      </c>
      <c r="J88" s="29" t="s">
        <v>25</v>
      </c>
      <c r="K88" s="39">
        <v>58.17</v>
      </c>
      <c r="L88" s="24">
        <f t="shared" si="6"/>
        <v>626.14188000000001</v>
      </c>
      <c r="N88" s="26">
        <v>1606</v>
      </c>
      <c r="O88" s="26">
        <v>16</v>
      </c>
      <c r="P88" s="24" t="s">
        <v>25</v>
      </c>
      <c r="Q88" s="38">
        <v>56.1</v>
      </c>
      <c r="R88" s="24">
        <f t="shared" si="7"/>
        <v>603.86040000000003</v>
      </c>
      <c r="T88" s="26">
        <v>1107</v>
      </c>
      <c r="U88" s="27">
        <v>11</v>
      </c>
      <c r="V88" s="24" t="s">
        <v>26</v>
      </c>
      <c r="W88" s="39">
        <v>39.79</v>
      </c>
      <c r="X88" s="24">
        <f t="shared" si="5"/>
        <v>428.29955999999999</v>
      </c>
    </row>
    <row r="89" spans="3:24" hidden="1" x14ac:dyDescent="0.25">
      <c r="C89" s="26">
        <v>1508</v>
      </c>
      <c r="D89" s="27">
        <v>15</v>
      </c>
      <c r="E89" s="24" t="s">
        <v>24</v>
      </c>
      <c r="F89" s="39">
        <v>75.42</v>
      </c>
      <c r="G89" s="24">
        <f t="shared" si="4"/>
        <v>811.82087999999999</v>
      </c>
      <c r="I89" s="26">
        <v>1505</v>
      </c>
      <c r="J89" s="29" t="s">
        <v>25</v>
      </c>
      <c r="K89" s="39">
        <v>58.17</v>
      </c>
      <c r="L89" s="24">
        <f t="shared" si="6"/>
        <v>626.14188000000001</v>
      </c>
      <c r="N89" s="26">
        <v>1607</v>
      </c>
      <c r="O89" s="26">
        <v>16</v>
      </c>
      <c r="P89" s="24" t="s">
        <v>25</v>
      </c>
      <c r="Q89" s="38">
        <v>56.1</v>
      </c>
      <c r="R89" s="24">
        <f t="shared" si="7"/>
        <v>603.86040000000003</v>
      </c>
      <c r="T89" s="26">
        <v>1108</v>
      </c>
      <c r="U89" s="27">
        <v>11</v>
      </c>
      <c r="V89" s="24" t="s">
        <v>26</v>
      </c>
      <c r="W89" s="39">
        <v>39.79</v>
      </c>
      <c r="X89" s="24">
        <f t="shared" si="5"/>
        <v>428.29955999999999</v>
      </c>
    </row>
    <row r="90" spans="3:24" hidden="1" x14ac:dyDescent="0.25">
      <c r="C90" s="26">
        <v>1509</v>
      </c>
      <c r="D90" s="27">
        <v>15</v>
      </c>
      <c r="E90" s="24" t="s">
        <v>24</v>
      </c>
      <c r="F90" s="39">
        <v>75.42</v>
      </c>
      <c r="G90" s="24">
        <f t="shared" si="4"/>
        <v>811.82087999999999</v>
      </c>
      <c r="I90" s="26">
        <v>1506</v>
      </c>
      <c r="J90" s="29" t="s">
        <v>26</v>
      </c>
      <c r="K90" s="39">
        <v>37.659999999999997</v>
      </c>
      <c r="L90" s="24">
        <f t="shared" si="6"/>
        <v>405.37223999999992</v>
      </c>
      <c r="N90" s="26">
        <v>1608</v>
      </c>
      <c r="O90" s="26">
        <v>16</v>
      </c>
      <c r="P90" s="24" t="s">
        <v>26</v>
      </c>
      <c r="Q90" s="38">
        <v>37.840000000000003</v>
      </c>
      <c r="R90" s="24">
        <f t="shared" si="7"/>
        <v>407.30976000000004</v>
      </c>
      <c r="T90" s="26">
        <v>1109</v>
      </c>
      <c r="U90" s="27">
        <v>11</v>
      </c>
      <c r="V90" s="24" t="s">
        <v>26</v>
      </c>
      <c r="W90" s="39">
        <v>39.79</v>
      </c>
      <c r="X90" s="24">
        <f t="shared" si="5"/>
        <v>428.29955999999999</v>
      </c>
    </row>
    <row r="91" spans="3:24" x14ac:dyDescent="0.25">
      <c r="C91" s="26">
        <v>1510</v>
      </c>
      <c r="D91" s="27">
        <v>15</v>
      </c>
      <c r="E91" s="24" t="s">
        <v>26</v>
      </c>
      <c r="F91" s="39">
        <v>37.659999999999997</v>
      </c>
      <c r="G91" s="24">
        <f t="shared" si="4"/>
        <v>405.37223999999992</v>
      </c>
      <c r="I91" s="26">
        <v>1510</v>
      </c>
      <c r="J91" s="29" t="s">
        <v>26</v>
      </c>
      <c r="K91" s="39">
        <v>37.659999999999997</v>
      </c>
      <c r="L91" s="24">
        <f t="shared" si="6"/>
        <v>405.37223999999992</v>
      </c>
      <c r="N91" s="26">
        <v>1701</v>
      </c>
      <c r="O91" s="26">
        <v>17</v>
      </c>
      <c r="P91" s="24" t="s">
        <v>26</v>
      </c>
      <c r="Q91" s="38">
        <v>37.840000000000003</v>
      </c>
      <c r="R91" s="24">
        <f t="shared" si="7"/>
        <v>407.30976000000004</v>
      </c>
      <c r="T91" s="26">
        <v>1110</v>
      </c>
      <c r="U91" s="27">
        <v>11</v>
      </c>
      <c r="V91" s="24" t="s">
        <v>26</v>
      </c>
      <c r="W91" s="39">
        <v>39.79</v>
      </c>
      <c r="X91" s="24">
        <f t="shared" si="5"/>
        <v>428.29955999999999</v>
      </c>
    </row>
    <row r="92" spans="3:24" hidden="1" x14ac:dyDescent="0.25">
      <c r="C92" s="26">
        <v>1601</v>
      </c>
      <c r="D92" s="27">
        <v>16</v>
      </c>
      <c r="E92" s="24" t="s">
        <v>24</v>
      </c>
      <c r="F92" s="38">
        <v>75.58</v>
      </c>
      <c r="G92" s="24">
        <f t="shared" si="4"/>
        <v>813.54311999999993</v>
      </c>
      <c r="I92" s="26">
        <v>1601</v>
      </c>
      <c r="J92" s="24" t="s">
        <v>24</v>
      </c>
      <c r="K92" s="38">
        <v>75.58</v>
      </c>
      <c r="L92" s="24">
        <f t="shared" si="6"/>
        <v>813.54311999999993</v>
      </c>
      <c r="N92" s="26">
        <v>1702</v>
      </c>
      <c r="O92" s="26">
        <v>17</v>
      </c>
      <c r="P92" s="24" t="s">
        <v>25</v>
      </c>
      <c r="Q92" s="38">
        <v>56.1</v>
      </c>
      <c r="R92" s="24">
        <f t="shared" si="7"/>
        <v>603.86040000000003</v>
      </c>
      <c r="T92" s="26">
        <v>1111</v>
      </c>
      <c r="U92" s="27">
        <v>11</v>
      </c>
      <c r="V92" s="24" t="s">
        <v>26</v>
      </c>
      <c r="W92" s="39">
        <v>39.79</v>
      </c>
      <c r="X92" s="24">
        <f t="shared" si="5"/>
        <v>428.29955999999999</v>
      </c>
    </row>
    <row r="93" spans="3:24" hidden="1" x14ac:dyDescent="0.25">
      <c r="C93" s="26">
        <v>1602</v>
      </c>
      <c r="D93" s="27">
        <v>16</v>
      </c>
      <c r="E93" s="24" t="s">
        <v>24</v>
      </c>
      <c r="F93" s="39">
        <v>75.58</v>
      </c>
      <c r="G93" s="24">
        <f t="shared" si="4"/>
        <v>813.54311999999993</v>
      </c>
      <c r="I93" s="26">
        <v>1602</v>
      </c>
      <c r="J93" s="24" t="s">
        <v>24</v>
      </c>
      <c r="K93" s="39">
        <v>75.58</v>
      </c>
      <c r="L93" s="24">
        <f t="shared" si="6"/>
        <v>813.54311999999993</v>
      </c>
      <c r="N93" s="26">
        <v>1703</v>
      </c>
      <c r="O93" s="26">
        <v>17</v>
      </c>
      <c r="P93" s="24" t="s">
        <v>25</v>
      </c>
      <c r="Q93" s="38">
        <v>56.1</v>
      </c>
      <c r="R93" s="24">
        <f t="shared" si="7"/>
        <v>603.86040000000003</v>
      </c>
      <c r="T93" s="26">
        <v>1201</v>
      </c>
      <c r="U93" s="27">
        <v>12</v>
      </c>
      <c r="V93" s="24" t="s">
        <v>25</v>
      </c>
      <c r="W93" s="38">
        <v>61.39</v>
      </c>
      <c r="X93" s="24">
        <f t="shared" si="5"/>
        <v>660.80196000000001</v>
      </c>
    </row>
    <row r="94" spans="3:24" x14ac:dyDescent="0.25">
      <c r="C94" s="26">
        <v>1603</v>
      </c>
      <c r="D94" s="27">
        <v>16</v>
      </c>
      <c r="E94" s="29" t="s">
        <v>26</v>
      </c>
      <c r="F94" s="39">
        <v>37.659999999999997</v>
      </c>
      <c r="G94" s="24">
        <f t="shared" si="4"/>
        <v>405.37223999999992</v>
      </c>
      <c r="I94" s="26">
        <v>1603</v>
      </c>
      <c r="J94" s="24" t="s">
        <v>26</v>
      </c>
      <c r="K94" s="39">
        <v>37.659999999999997</v>
      </c>
      <c r="L94" s="24">
        <f t="shared" si="6"/>
        <v>405.37223999999992</v>
      </c>
      <c r="N94" s="26">
        <v>1704</v>
      </c>
      <c r="O94" s="26">
        <v>17</v>
      </c>
      <c r="P94" s="24" t="s">
        <v>26</v>
      </c>
      <c r="Q94" s="38">
        <v>37.840000000000003</v>
      </c>
      <c r="R94" s="24">
        <f t="shared" si="7"/>
        <v>407.30976000000004</v>
      </c>
      <c r="T94" s="26">
        <v>1202</v>
      </c>
      <c r="U94" s="27">
        <v>12</v>
      </c>
      <c r="V94" s="24" t="s">
        <v>25</v>
      </c>
      <c r="W94" s="39">
        <v>61.39</v>
      </c>
      <c r="X94" s="24">
        <f t="shared" si="5"/>
        <v>660.80196000000001</v>
      </c>
    </row>
    <row r="95" spans="3:24" hidden="1" x14ac:dyDescent="0.25">
      <c r="C95" s="26">
        <v>1604</v>
      </c>
      <c r="D95" s="27">
        <v>16</v>
      </c>
      <c r="E95" s="24" t="s">
        <v>25</v>
      </c>
      <c r="F95" s="39">
        <v>58.17</v>
      </c>
      <c r="G95" s="24">
        <f t="shared" si="4"/>
        <v>626.14188000000001</v>
      </c>
      <c r="I95" s="26">
        <v>1604</v>
      </c>
      <c r="J95" s="28" t="s">
        <v>25</v>
      </c>
      <c r="K95" s="39">
        <v>58.17</v>
      </c>
      <c r="L95" s="24">
        <f t="shared" si="6"/>
        <v>626.14188000000001</v>
      </c>
      <c r="N95" s="26">
        <v>1705</v>
      </c>
      <c r="O95" s="26">
        <v>17</v>
      </c>
      <c r="P95" s="24" t="s">
        <v>26</v>
      </c>
      <c r="Q95" s="38">
        <v>37.840000000000003</v>
      </c>
      <c r="R95" s="24">
        <f t="shared" si="7"/>
        <v>407.30976000000004</v>
      </c>
      <c r="T95" s="26">
        <v>1203</v>
      </c>
      <c r="U95" s="27">
        <v>12</v>
      </c>
      <c r="V95" s="24" t="s">
        <v>26</v>
      </c>
      <c r="W95" s="39">
        <v>37.840000000000003</v>
      </c>
      <c r="X95" s="24">
        <f t="shared" si="5"/>
        <v>407.30976000000004</v>
      </c>
    </row>
    <row r="96" spans="3:24" hidden="1" x14ac:dyDescent="0.25">
      <c r="C96" s="26">
        <v>1605</v>
      </c>
      <c r="D96" s="27">
        <v>16</v>
      </c>
      <c r="E96" s="24" t="s">
        <v>25</v>
      </c>
      <c r="F96" s="39">
        <v>58.17</v>
      </c>
      <c r="G96" s="24">
        <f t="shared" si="4"/>
        <v>626.14188000000001</v>
      </c>
      <c r="I96" s="26">
        <v>1605</v>
      </c>
      <c r="J96" s="28" t="s">
        <v>25</v>
      </c>
      <c r="K96" s="39">
        <v>58.17</v>
      </c>
      <c r="L96" s="24">
        <f t="shared" si="6"/>
        <v>626.14188000000001</v>
      </c>
      <c r="N96" s="26">
        <v>1706</v>
      </c>
      <c r="O96" s="26">
        <v>17</v>
      </c>
      <c r="P96" s="24" t="s">
        <v>25</v>
      </c>
      <c r="Q96" s="38">
        <v>56.1</v>
      </c>
      <c r="R96" s="24">
        <f t="shared" si="7"/>
        <v>603.86040000000003</v>
      </c>
      <c r="T96" s="26">
        <v>1204</v>
      </c>
      <c r="U96" s="27">
        <v>12</v>
      </c>
      <c r="V96" s="24" t="s">
        <v>26</v>
      </c>
      <c r="W96" s="39">
        <v>37.840000000000003</v>
      </c>
      <c r="X96" s="24">
        <f t="shared" si="5"/>
        <v>407.30976000000004</v>
      </c>
    </row>
    <row r="97" spans="3:24" x14ac:dyDescent="0.25">
      <c r="C97" s="26">
        <v>1606</v>
      </c>
      <c r="D97" s="27">
        <v>16</v>
      </c>
      <c r="E97" s="24" t="s">
        <v>26</v>
      </c>
      <c r="F97" s="39">
        <v>37.659999999999997</v>
      </c>
      <c r="G97" s="24">
        <f t="shared" si="4"/>
        <v>405.37223999999992</v>
      </c>
      <c r="I97" s="26">
        <v>1606</v>
      </c>
      <c r="J97" s="28" t="s">
        <v>26</v>
      </c>
      <c r="K97" s="39">
        <v>37.659999999999997</v>
      </c>
      <c r="L97" s="24">
        <f t="shared" si="6"/>
        <v>405.37223999999992</v>
      </c>
      <c r="N97" s="26">
        <v>1707</v>
      </c>
      <c r="O97" s="26">
        <v>17</v>
      </c>
      <c r="P97" s="24" t="s">
        <v>25</v>
      </c>
      <c r="Q97" s="38">
        <v>56.1</v>
      </c>
      <c r="R97" s="24">
        <f t="shared" si="7"/>
        <v>603.86040000000003</v>
      </c>
      <c r="T97" s="26">
        <v>1205</v>
      </c>
      <c r="U97" s="27">
        <v>12</v>
      </c>
      <c r="V97" s="24" t="s">
        <v>26</v>
      </c>
      <c r="W97" s="39">
        <v>39.79</v>
      </c>
      <c r="X97" s="24">
        <f t="shared" si="5"/>
        <v>428.29955999999999</v>
      </c>
    </row>
    <row r="98" spans="3:24" x14ac:dyDescent="0.25">
      <c r="C98" s="26">
        <v>1607</v>
      </c>
      <c r="D98" s="27">
        <v>16</v>
      </c>
      <c r="E98" s="24" t="s">
        <v>26</v>
      </c>
      <c r="F98" s="39">
        <v>37.659999999999997</v>
      </c>
      <c r="G98" s="24">
        <f t="shared" si="4"/>
        <v>405.37223999999992</v>
      </c>
      <c r="I98" s="26">
        <v>1607</v>
      </c>
      <c r="J98" s="28" t="s">
        <v>26</v>
      </c>
      <c r="K98" s="39">
        <v>37.659999999999997</v>
      </c>
      <c r="L98" s="24">
        <f t="shared" si="6"/>
        <v>405.37223999999992</v>
      </c>
      <c r="N98" s="26">
        <v>1708</v>
      </c>
      <c r="O98" s="26">
        <v>17</v>
      </c>
      <c r="P98" s="24" t="s">
        <v>26</v>
      </c>
      <c r="Q98" s="38">
        <v>37.840000000000003</v>
      </c>
      <c r="R98" s="24">
        <f t="shared" si="7"/>
        <v>407.30976000000004</v>
      </c>
      <c r="T98" s="26">
        <v>1206</v>
      </c>
      <c r="U98" s="27">
        <v>12</v>
      </c>
      <c r="V98" s="24" t="s">
        <v>26</v>
      </c>
      <c r="W98" s="39">
        <v>39.79</v>
      </c>
      <c r="X98" s="24">
        <f t="shared" si="5"/>
        <v>428.29955999999999</v>
      </c>
    </row>
    <row r="99" spans="3:24" hidden="1" x14ac:dyDescent="0.25">
      <c r="C99" s="26">
        <v>1608</v>
      </c>
      <c r="D99" s="27">
        <v>16</v>
      </c>
      <c r="E99" s="24" t="s">
        <v>24</v>
      </c>
      <c r="F99" s="39">
        <v>75.42</v>
      </c>
      <c r="G99" s="24">
        <f t="shared" si="4"/>
        <v>811.82087999999999</v>
      </c>
      <c r="I99" s="26">
        <v>1608</v>
      </c>
      <c r="J99" s="28" t="s">
        <v>25</v>
      </c>
      <c r="K99" s="39">
        <v>58.17</v>
      </c>
      <c r="L99" s="24">
        <f t="shared" si="6"/>
        <v>626.14188000000001</v>
      </c>
      <c r="N99" s="26">
        <v>1801</v>
      </c>
      <c r="O99" s="26">
        <v>18</v>
      </c>
      <c r="P99" s="24" t="s">
        <v>26</v>
      </c>
      <c r="Q99" s="38">
        <v>37.840000000000003</v>
      </c>
      <c r="R99" s="24">
        <f t="shared" si="7"/>
        <v>407.30976000000004</v>
      </c>
      <c r="T99" s="26">
        <v>1207</v>
      </c>
      <c r="U99" s="27">
        <v>12</v>
      </c>
      <c r="V99" s="24" t="s">
        <v>26</v>
      </c>
      <c r="W99" s="39">
        <v>39.79</v>
      </c>
      <c r="X99" s="24">
        <f t="shared" si="5"/>
        <v>428.29955999999999</v>
      </c>
    </row>
    <row r="100" spans="3:24" hidden="1" x14ac:dyDescent="0.25">
      <c r="C100" s="26">
        <v>1609</v>
      </c>
      <c r="D100" s="27">
        <v>16</v>
      </c>
      <c r="E100" s="24" t="s">
        <v>24</v>
      </c>
      <c r="F100" s="39">
        <v>75.42</v>
      </c>
      <c r="G100" s="24">
        <f t="shared" si="4"/>
        <v>811.82087999999999</v>
      </c>
      <c r="I100" s="26">
        <v>1609</v>
      </c>
      <c r="J100" s="29" t="s">
        <v>25</v>
      </c>
      <c r="K100" s="39">
        <v>58.17</v>
      </c>
      <c r="L100" s="24">
        <f t="shared" si="6"/>
        <v>626.14188000000001</v>
      </c>
      <c r="N100" s="26">
        <v>1802</v>
      </c>
      <c r="O100" s="26">
        <v>18</v>
      </c>
      <c r="P100" s="24" t="s">
        <v>25</v>
      </c>
      <c r="Q100" s="38">
        <v>56.1</v>
      </c>
      <c r="R100" s="24">
        <f t="shared" si="7"/>
        <v>603.86040000000003</v>
      </c>
      <c r="T100" s="26">
        <v>1208</v>
      </c>
      <c r="U100" s="27">
        <v>12</v>
      </c>
      <c r="V100" s="24" t="s">
        <v>26</v>
      </c>
      <c r="W100" s="39">
        <v>39.79</v>
      </c>
      <c r="X100" s="24">
        <f t="shared" si="5"/>
        <v>428.29955999999999</v>
      </c>
    </row>
    <row r="101" spans="3:24" x14ac:dyDescent="0.25">
      <c r="C101" s="26">
        <v>1610</v>
      </c>
      <c r="D101" s="27">
        <v>16</v>
      </c>
      <c r="E101" s="24" t="s">
        <v>26</v>
      </c>
      <c r="F101" s="39">
        <v>37.659999999999997</v>
      </c>
      <c r="G101" s="24">
        <f t="shared" si="4"/>
        <v>405.37223999999992</v>
      </c>
      <c r="I101" s="26">
        <v>1610</v>
      </c>
      <c r="J101" s="28" t="s">
        <v>26</v>
      </c>
      <c r="K101" s="39">
        <v>37.659999999999997</v>
      </c>
      <c r="L101" s="24">
        <f t="shared" si="6"/>
        <v>405.37223999999992</v>
      </c>
      <c r="N101" s="26">
        <v>1803</v>
      </c>
      <c r="O101" s="26">
        <v>18</v>
      </c>
      <c r="P101" s="24" t="s">
        <v>25</v>
      </c>
      <c r="Q101" s="38">
        <v>56.1</v>
      </c>
      <c r="R101" s="24">
        <f t="shared" si="7"/>
        <v>603.86040000000003</v>
      </c>
      <c r="T101" s="26">
        <v>1209</v>
      </c>
      <c r="U101" s="27">
        <v>12</v>
      </c>
      <c r="V101" s="24" t="s">
        <v>26</v>
      </c>
      <c r="W101" s="39">
        <v>39.79</v>
      </c>
      <c r="X101" s="24">
        <f t="shared" si="5"/>
        <v>428.29955999999999</v>
      </c>
    </row>
    <row r="102" spans="3:24" hidden="1" x14ac:dyDescent="0.25">
      <c r="C102" s="26">
        <v>1701</v>
      </c>
      <c r="D102" s="27">
        <v>17</v>
      </c>
      <c r="E102" s="24" t="s">
        <v>24</v>
      </c>
      <c r="F102" s="38">
        <v>75.58</v>
      </c>
      <c r="G102" s="24">
        <f t="shared" si="4"/>
        <v>813.54311999999993</v>
      </c>
      <c r="I102" s="26">
        <v>1701</v>
      </c>
      <c r="J102" s="24" t="s">
        <v>24</v>
      </c>
      <c r="K102" s="38">
        <v>75.58</v>
      </c>
      <c r="L102" s="24">
        <f t="shared" si="6"/>
        <v>813.54311999999993</v>
      </c>
      <c r="N102" s="26">
        <v>1804</v>
      </c>
      <c r="O102" s="26">
        <v>18</v>
      </c>
      <c r="P102" s="24" t="s">
        <v>26</v>
      </c>
      <c r="Q102" s="38">
        <v>37.840000000000003</v>
      </c>
      <c r="R102" s="24">
        <f t="shared" si="7"/>
        <v>407.30976000000004</v>
      </c>
      <c r="T102" s="26">
        <v>1210</v>
      </c>
      <c r="U102" s="27">
        <v>12</v>
      </c>
      <c r="V102" s="24" t="s">
        <v>26</v>
      </c>
      <c r="W102" s="39">
        <v>39.79</v>
      </c>
      <c r="X102" s="24">
        <f t="shared" si="5"/>
        <v>428.29955999999999</v>
      </c>
    </row>
    <row r="103" spans="3:24" hidden="1" x14ac:dyDescent="0.25">
      <c r="C103" s="26">
        <v>1702</v>
      </c>
      <c r="D103" s="27">
        <v>17</v>
      </c>
      <c r="E103" s="24" t="s">
        <v>24</v>
      </c>
      <c r="F103" s="39">
        <v>75.58</v>
      </c>
      <c r="G103" s="24">
        <f t="shared" si="4"/>
        <v>813.54311999999993</v>
      </c>
      <c r="I103" s="26">
        <v>1702</v>
      </c>
      <c r="J103" s="24" t="s">
        <v>24</v>
      </c>
      <c r="K103" s="39">
        <v>75.58</v>
      </c>
      <c r="L103" s="24">
        <f t="shared" si="6"/>
        <v>813.54311999999993</v>
      </c>
      <c r="N103" s="26">
        <v>1805</v>
      </c>
      <c r="O103" s="26">
        <v>18</v>
      </c>
      <c r="P103" s="24" t="s">
        <v>26</v>
      </c>
      <c r="Q103" s="38">
        <v>37.840000000000003</v>
      </c>
      <c r="R103" s="24">
        <f t="shared" si="7"/>
        <v>407.30976000000004</v>
      </c>
      <c r="T103" s="26">
        <v>1211</v>
      </c>
      <c r="U103" s="27">
        <v>12</v>
      </c>
      <c r="V103" s="24" t="s">
        <v>26</v>
      </c>
      <c r="W103" s="39">
        <v>39.79</v>
      </c>
      <c r="X103" s="24">
        <f t="shared" si="5"/>
        <v>428.29955999999999</v>
      </c>
    </row>
    <row r="104" spans="3:24" x14ac:dyDescent="0.25">
      <c r="C104" s="26">
        <v>1703</v>
      </c>
      <c r="D104" s="27">
        <v>17</v>
      </c>
      <c r="E104" s="29" t="s">
        <v>26</v>
      </c>
      <c r="F104" s="39">
        <v>37.659999999999997</v>
      </c>
      <c r="G104" s="24">
        <f t="shared" si="4"/>
        <v>405.37223999999992</v>
      </c>
      <c r="I104" s="26">
        <v>1703</v>
      </c>
      <c r="J104" s="24" t="s">
        <v>26</v>
      </c>
      <c r="K104" s="39">
        <v>37.659999999999997</v>
      </c>
      <c r="L104" s="24">
        <f t="shared" si="6"/>
        <v>405.37223999999992</v>
      </c>
      <c r="N104" s="26">
        <v>1806</v>
      </c>
      <c r="O104" s="26">
        <v>18</v>
      </c>
      <c r="P104" s="24" t="s">
        <v>25</v>
      </c>
      <c r="Q104" s="38">
        <v>56.1</v>
      </c>
      <c r="R104" s="24">
        <f t="shared" si="7"/>
        <v>603.86040000000003</v>
      </c>
      <c r="T104" s="26">
        <v>1301</v>
      </c>
      <c r="U104" s="27">
        <v>13</v>
      </c>
      <c r="V104" s="24" t="s">
        <v>25</v>
      </c>
      <c r="W104" s="38">
        <v>61.39</v>
      </c>
      <c r="X104" s="24">
        <f t="shared" si="5"/>
        <v>660.80196000000001</v>
      </c>
    </row>
    <row r="105" spans="3:24" hidden="1" x14ac:dyDescent="0.25">
      <c r="C105" s="26">
        <v>1704</v>
      </c>
      <c r="D105" s="27">
        <v>17</v>
      </c>
      <c r="E105" s="24" t="s">
        <v>25</v>
      </c>
      <c r="F105" s="39">
        <v>58.17</v>
      </c>
      <c r="G105" s="24">
        <f t="shared" si="4"/>
        <v>626.14188000000001</v>
      </c>
      <c r="I105" s="26">
        <v>1704</v>
      </c>
      <c r="J105" s="28" t="s">
        <v>25</v>
      </c>
      <c r="K105" s="39">
        <v>58.17</v>
      </c>
      <c r="L105" s="24">
        <f t="shared" si="6"/>
        <v>626.14188000000001</v>
      </c>
      <c r="N105" s="26">
        <v>1807</v>
      </c>
      <c r="O105" s="26">
        <v>18</v>
      </c>
      <c r="P105" s="24" t="s">
        <v>25</v>
      </c>
      <c r="Q105" s="38">
        <v>56.1</v>
      </c>
      <c r="R105" s="24">
        <f t="shared" si="7"/>
        <v>603.86040000000003</v>
      </c>
      <c r="T105" s="26">
        <v>1302</v>
      </c>
      <c r="U105" s="27">
        <v>13</v>
      </c>
      <c r="V105" s="24" t="s">
        <v>25</v>
      </c>
      <c r="W105" s="39">
        <v>61.39</v>
      </c>
      <c r="X105" s="24">
        <f t="shared" si="5"/>
        <v>660.80196000000001</v>
      </c>
    </row>
    <row r="106" spans="3:24" hidden="1" x14ac:dyDescent="0.25">
      <c r="C106" s="26">
        <v>1705</v>
      </c>
      <c r="D106" s="27">
        <v>17</v>
      </c>
      <c r="E106" s="24" t="s">
        <v>25</v>
      </c>
      <c r="F106" s="39">
        <v>58.17</v>
      </c>
      <c r="G106" s="24">
        <f t="shared" si="4"/>
        <v>626.14188000000001</v>
      </c>
      <c r="I106" s="26">
        <v>1705</v>
      </c>
      <c r="J106" s="28" t="s">
        <v>25</v>
      </c>
      <c r="K106" s="39">
        <v>58.17</v>
      </c>
      <c r="L106" s="24">
        <f t="shared" si="6"/>
        <v>626.14188000000001</v>
      </c>
      <c r="N106" s="26">
        <v>1808</v>
      </c>
      <c r="O106" s="26">
        <v>18</v>
      </c>
      <c r="P106" s="24" t="s">
        <v>26</v>
      </c>
      <c r="Q106" s="38">
        <v>37.840000000000003</v>
      </c>
      <c r="R106" s="24">
        <f t="shared" si="7"/>
        <v>407.30976000000004</v>
      </c>
      <c r="T106" s="26">
        <v>1303</v>
      </c>
      <c r="U106" s="27">
        <v>13</v>
      </c>
      <c r="V106" s="24" t="s">
        <v>26</v>
      </c>
      <c r="W106" s="39">
        <v>37.840000000000003</v>
      </c>
      <c r="X106" s="24">
        <f t="shared" si="5"/>
        <v>407.30976000000004</v>
      </c>
    </row>
    <row r="107" spans="3:24" x14ac:dyDescent="0.25">
      <c r="C107" s="26">
        <v>1706</v>
      </c>
      <c r="D107" s="27">
        <v>17</v>
      </c>
      <c r="E107" s="24" t="s">
        <v>26</v>
      </c>
      <c r="F107" s="39">
        <v>37.659999999999997</v>
      </c>
      <c r="G107" s="24">
        <f t="shared" si="4"/>
        <v>405.37223999999992</v>
      </c>
      <c r="I107" s="26">
        <v>1706</v>
      </c>
      <c r="J107" s="28" t="s">
        <v>26</v>
      </c>
      <c r="K107" s="39">
        <v>37.659999999999997</v>
      </c>
      <c r="L107" s="24">
        <f t="shared" si="6"/>
        <v>405.37223999999992</v>
      </c>
      <c r="N107" s="26">
        <v>1901</v>
      </c>
      <c r="O107" s="26">
        <v>19</v>
      </c>
      <c r="P107" s="24" t="s">
        <v>26</v>
      </c>
      <c r="Q107" s="38">
        <v>37.840000000000003</v>
      </c>
      <c r="R107" s="24">
        <f t="shared" si="7"/>
        <v>407.30976000000004</v>
      </c>
      <c r="T107" s="26">
        <v>1304</v>
      </c>
      <c r="U107" s="27">
        <v>13</v>
      </c>
      <c r="V107" s="24" t="s">
        <v>26</v>
      </c>
      <c r="W107" s="39">
        <v>37.840000000000003</v>
      </c>
      <c r="X107" s="24">
        <f t="shared" si="5"/>
        <v>407.30976000000004</v>
      </c>
    </row>
    <row r="108" spans="3:24" x14ac:dyDescent="0.25">
      <c r="C108" s="26">
        <v>1707</v>
      </c>
      <c r="D108" s="27">
        <v>17</v>
      </c>
      <c r="E108" s="24" t="s">
        <v>26</v>
      </c>
      <c r="F108" s="39">
        <v>37.659999999999997</v>
      </c>
      <c r="G108" s="24">
        <f t="shared" si="4"/>
        <v>405.37223999999992</v>
      </c>
      <c r="I108" s="26">
        <v>1707</v>
      </c>
      <c r="J108" s="28" t="s">
        <v>26</v>
      </c>
      <c r="K108" s="39">
        <v>37.659999999999997</v>
      </c>
      <c r="L108" s="24">
        <f t="shared" si="6"/>
        <v>405.37223999999992</v>
      </c>
      <c r="N108" s="26">
        <v>1902</v>
      </c>
      <c r="O108" s="26">
        <v>19</v>
      </c>
      <c r="P108" s="24" t="s">
        <v>25</v>
      </c>
      <c r="Q108" s="38">
        <v>56.1</v>
      </c>
      <c r="R108" s="24">
        <f t="shared" si="7"/>
        <v>603.86040000000003</v>
      </c>
      <c r="T108" s="26">
        <v>1305</v>
      </c>
      <c r="U108" s="27">
        <v>13</v>
      </c>
      <c r="V108" s="24" t="s">
        <v>26</v>
      </c>
      <c r="W108" s="39">
        <v>39.79</v>
      </c>
      <c r="X108" s="24">
        <f t="shared" si="5"/>
        <v>428.29955999999999</v>
      </c>
    </row>
    <row r="109" spans="3:24" hidden="1" x14ac:dyDescent="0.25">
      <c r="C109" s="26">
        <v>1708</v>
      </c>
      <c r="D109" s="27">
        <v>17</v>
      </c>
      <c r="E109" s="24" t="s">
        <v>24</v>
      </c>
      <c r="F109" s="39">
        <v>75.42</v>
      </c>
      <c r="G109" s="24">
        <f t="shared" si="4"/>
        <v>811.82087999999999</v>
      </c>
      <c r="I109" s="26">
        <v>1708</v>
      </c>
      <c r="J109" s="28" t="s">
        <v>25</v>
      </c>
      <c r="K109" s="39">
        <v>58.17</v>
      </c>
      <c r="L109" s="24">
        <f t="shared" si="6"/>
        <v>626.14188000000001</v>
      </c>
      <c r="N109" s="26">
        <v>1903</v>
      </c>
      <c r="O109" s="26">
        <v>19</v>
      </c>
      <c r="P109" s="24" t="s">
        <v>25</v>
      </c>
      <c r="Q109" s="38">
        <v>56.1</v>
      </c>
      <c r="R109" s="24">
        <f t="shared" si="7"/>
        <v>603.86040000000003</v>
      </c>
      <c r="T109" s="26">
        <v>1306</v>
      </c>
      <c r="U109" s="27">
        <v>13</v>
      </c>
      <c r="V109" s="24" t="s">
        <v>26</v>
      </c>
      <c r="W109" s="39">
        <v>39.79</v>
      </c>
      <c r="X109" s="24">
        <f t="shared" si="5"/>
        <v>428.29955999999999</v>
      </c>
    </row>
    <row r="110" spans="3:24" hidden="1" x14ac:dyDescent="0.25">
      <c r="C110" s="26">
        <v>1709</v>
      </c>
      <c r="D110" s="27">
        <v>17</v>
      </c>
      <c r="E110" s="24" t="s">
        <v>24</v>
      </c>
      <c r="F110" s="39">
        <v>75.42</v>
      </c>
      <c r="G110" s="24">
        <f t="shared" si="4"/>
        <v>811.82087999999999</v>
      </c>
      <c r="I110" s="26">
        <v>1709</v>
      </c>
      <c r="J110" s="29" t="s">
        <v>25</v>
      </c>
      <c r="K110" s="39">
        <v>58.17</v>
      </c>
      <c r="L110" s="24">
        <f t="shared" si="6"/>
        <v>626.14188000000001</v>
      </c>
      <c r="N110" s="26">
        <v>1904</v>
      </c>
      <c r="O110" s="26">
        <v>19</v>
      </c>
      <c r="P110" s="24" t="s">
        <v>26</v>
      </c>
      <c r="Q110" s="38">
        <v>37.840000000000003</v>
      </c>
      <c r="R110" s="24">
        <f t="shared" si="7"/>
        <v>407.30976000000004</v>
      </c>
      <c r="T110" s="26">
        <v>1307</v>
      </c>
      <c r="U110" s="27">
        <v>13</v>
      </c>
      <c r="V110" s="24" t="s">
        <v>26</v>
      </c>
      <c r="W110" s="39">
        <v>39.79</v>
      </c>
      <c r="X110" s="24">
        <f t="shared" si="5"/>
        <v>428.29955999999999</v>
      </c>
    </row>
    <row r="111" spans="3:24" x14ac:dyDescent="0.25">
      <c r="C111" s="26">
        <v>1710</v>
      </c>
      <c r="D111" s="27">
        <v>17</v>
      </c>
      <c r="E111" s="24" t="s">
        <v>26</v>
      </c>
      <c r="F111" s="39">
        <v>37.659999999999997</v>
      </c>
      <c r="G111" s="24">
        <f t="shared" si="4"/>
        <v>405.37223999999992</v>
      </c>
      <c r="I111" s="26">
        <v>1710</v>
      </c>
      <c r="J111" s="28" t="s">
        <v>26</v>
      </c>
      <c r="K111" s="39">
        <v>37.659999999999997</v>
      </c>
      <c r="L111" s="24">
        <f t="shared" si="6"/>
        <v>405.37223999999992</v>
      </c>
      <c r="N111" s="26">
        <v>1905</v>
      </c>
      <c r="O111" s="26">
        <v>19</v>
      </c>
      <c r="P111" s="24" t="s">
        <v>26</v>
      </c>
      <c r="Q111" s="38">
        <v>37.840000000000003</v>
      </c>
      <c r="R111" s="24">
        <f t="shared" si="7"/>
        <v>407.30976000000004</v>
      </c>
      <c r="T111" s="26">
        <v>1308</v>
      </c>
      <c r="U111" s="27">
        <v>13</v>
      </c>
      <c r="V111" s="24" t="s">
        <v>26</v>
      </c>
      <c r="W111" s="39">
        <v>39.79</v>
      </c>
      <c r="X111" s="24">
        <f t="shared" si="5"/>
        <v>428.29955999999999</v>
      </c>
    </row>
    <row r="112" spans="3:24" hidden="1" x14ac:dyDescent="0.25">
      <c r="C112" s="26">
        <v>1801</v>
      </c>
      <c r="D112" s="27">
        <v>18</v>
      </c>
      <c r="E112" s="24" t="s">
        <v>24</v>
      </c>
      <c r="F112" s="38">
        <v>75.58</v>
      </c>
      <c r="G112" s="24">
        <f t="shared" si="4"/>
        <v>813.54311999999993</v>
      </c>
      <c r="I112" s="26">
        <v>1801</v>
      </c>
      <c r="J112" s="24" t="s">
        <v>24</v>
      </c>
      <c r="K112" s="38">
        <v>75.58</v>
      </c>
      <c r="L112" s="24">
        <f t="shared" si="6"/>
        <v>813.54311999999993</v>
      </c>
      <c r="N112" s="26">
        <v>1906</v>
      </c>
      <c r="O112" s="26">
        <v>19</v>
      </c>
      <c r="P112" s="24" t="s">
        <v>25</v>
      </c>
      <c r="Q112" s="38">
        <v>56.1</v>
      </c>
      <c r="R112" s="24">
        <f t="shared" si="7"/>
        <v>603.86040000000003</v>
      </c>
      <c r="T112" s="26">
        <v>1309</v>
      </c>
      <c r="U112" s="27">
        <v>13</v>
      </c>
      <c r="V112" s="24" t="s">
        <v>26</v>
      </c>
      <c r="W112" s="39">
        <v>39.79</v>
      </c>
      <c r="X112" s="24">
        <f t="shared" si="5"/>
        <v>428.29955999999999</v>
      </c>
    </row>
    <row r="113" spans="3:24" hidden="1" x14ac:dyDescent="0.25">
      <c r="C113" s="26">
        <v>1802</v>
      </c>
      <c r="D113" s="27">
        <v>18</v>
      </c>
      <c r="E113" s="24" t="s">
        <v>24</v>
      </c>
      <c r="F113" s="39">
        <v>75.58</v>
      </c>
      <c r="G113" s="24">
        <f t="shared" si="4"/>
        <v>813.54311999999993</v>
      </c>
      <c r="I113" s="26">
        <v>1802</v>
      </c>
      <c r="J113" s="24" t="s">
        <v>24</v>
      </c>
      <c r="K113" s="39">
        <v>75.58</v>
      </c>
      <c r="L113" s="24">
        <f t="shared" si="6"/>
        <v>813.54311999999993</v>
      </c>
      <c r="N113" s="26">
        <v>1907</v>
      </c>
      <c r="O113" s="26">
        <v>19</v>
      </c>
      <c r="P113" s="24" t="s">
        <v>25</v>
      </c>
      <c r="Q113" s="38">
        <v>56.1</v>
      </c>
      <c r="R113" s="24">
        <f t="shared" si="7"/>
        <v>603.86040000000003</v>
      </c>
      <c r="T113" s="26">
        <v>1310</v>
      </c>
      <c r="U113" s="27">
        <v>13</v>
      </c>
      <c r="V113" s="24" t="s">
        <v>26</v>
      </c>
      <c r="W113" s="39">
        <v>39.79</v>
      </c>
      <c r="X113" s="24">
        <f t="shared" si="5"/>
        <v>428.29955999999999</v>
      </c>
    </row>
    <row r="114" spans="3:24" x14ac:dyDescent="0.25">
      <c r="C114" s="26">
        <v>1803</v>
      </c>
      <c r="D114" s="27">
        <v>18</v>
      </c>
      <c r="E114" s="29" t="s">
        <v>26</v>
      </c>
      <c r="F114" s="39">
        <v>37.659999999999997</v>
      </c>
      <c r="G114" s="24">
        <f t="shared" si="4"/>
        <v>405.37223999999992</v>
      </c>
      <c r="I114" s="26">
        <v>1803</v>
      </c>
      <c r="J114" s="24" t="s">
        <v>26</v>
      </c>
      <c r="K114" s="39">
        <v>37.659999999999997</v>
      </c>
      <c r="L114" s="24">
        <f t="shared" si="6"/>
        <v>405.37223999999992</v>
      </c>
      <c r="N114" s="26">
        <v>1908</v>
      </c>
      <c r="O114" s="26">
        <v>19</v>
      </c>
      <c r="P114" s="24" t="s">
        <v>26</v>
      </c>
      <c r="Q114" s="38">
        <v>37.840000000000003</v>
      </c>
      <c r="R114" s="24">
        <f t="shared" si="7"/>
        <v>407.30976000000004</v>
      </c>
      <c r="T114" s="26">
        <v>1311</v>
      </c>
      <c r="U114" s="27">
        <v>13</v>
      </c>
      <c r="V114" s="24" t="s">
        <v>26</v>
      </c>
      <c r="W114" s="39">
        <v>39.79</v>
      </c>
      <c r="X114" s="24">
        <f t="shared" si="5"/>
        <v>428.29955999999999</v>
      </c>
    </row>
    <row r="115" spans="3:24" hidden="1" x14ac:dyDescent="0.25">
      <c r="C115" s="26">
        <v>1804</v>
      </c>
      <c r="D115" s="27">
        <v>18</v>
      </c>
      <c r="E115" s="24" t="s">
        <v>25</v>
      </c>
      <c r="F115" s="39">
        <v>58.17</v>
      </c>
      <c r="G115" s="24">
        <f t="shared" si="4"/>
        <v>626.14188000000001</v>
      </c>
      <c r="I115" s="26">
        <v>1804</v>
      </c>
      <c r="J115" s="28" t="s">
        <v>25</v>
      </c>
      <c r="K115" s="39">
        <v>58.17</v>
      </c>
      <c r="L115" s="24">
        <f t="shared" si="6"/>
        <v>626.14188000000001</v>
      </c>
      <c r="N115" s="26">
        <v>2001</v>
      </c>
      <c r="O115" s="26">
        <v>20</v>
      </c>
      <c r="P115" s="24" t="s">
        <v>26</v>
      </c>
      <c r="Q115" s="38">
        <v>37.840000000000003</v>
      </c>
      <c r="R115" s="24">
        <f t="shared" si="7"/>
        <v>407.30976000000004</v>
      </c>
      <c r="T115" s="26">
        <v>1401</v>
      </c>
      <c r="U115" s="27">
        <v>14</v>
      </c>
      <c r="V115" s="24" t="s">
        <v>25</v>
      </c>
      <c r="W115" s="38">
        <v>61.39</v>
      </c>
      <c r="X115" s="24">
        <f t="shared" si="5"/>
        <v>660.80196000000001</v>
      </c>
    </row>
    <row r="116" spans="3:24" hidden="1" x14ac:dyDescent="0.25">
      <c r="C116" s="26">
        <v>1805</v>
      </c>
      <c r="D116" s="27">
        <v>18</v>
      </c>
      <c r="E116" s="24" t="s">
        <v>25</v>
      </c>
      <c r="F116" s="39">
        <v>58.17</v>
      </c>
      <c r="G116" s="24">
        <f t="shared" si="4"/>
        <v>626.14188000000001</v>
      </c>
      <c r="I116" s="26">
        <v>1805</v>
      </c>
      <c r="J116" s="28" t="s">
        <v>25</v>
      </c>
      <c r="K116" s="39">
        <v>58.17</v>
      </c>
      <c r="L116" s="24">
        <f t="shared" si="6"/>
        <v>626.14188000000001</v>
      </c>
      <c r="N116" s="26">
        <v>2002</v>
      </c>
      <c r="O116" s="26">
        <v>20</v>
      </c>
      <c r="P116" s="24" t="s">
        <v>25</v>
      </c>
      <c r="Q116" s="38">
        <v>56.1</v>
      </c>
      <c r="R116" s="24">
        <f t="shared" si="7"/>
        <v>603.86040000000003</v>
      </c>
      <c r="T116" s="26">
        <v>1402</v>
      </c>
      <c r="U116" s="27">
        <v>14</v>
      </c>
      <c r="V116" s="24" t="s">
        <v>25</v>
      </c>
      <c r="W116" s="39">
        <v>61.39</v>
      </c>
      <c r="X116" s="24">
        <f t="shared" si="5"/>
        <v>660.80196000000001</v>
      </c>
    </row>
    <row r="117" spans="3:24" x14ac:dyDescent="0.25">
      <c r="C117" s="26">
        <v>1806</v>
      </c>
      <c r="D117" s="27">
        <v>18</v>
      </c>
      <c r="E117" s="24" t="s">
        <v>26</v>
      </c>
      <c r="F117" s="39">
        <v>37.659999999999997</v>
      </c>
      <c r="G117" s="24">
        <f t="shared" si="4"/>
        <v>405.37223999999992</v>
      </c>
      <c r="I117" s="26">
        <v>1806</v>
      </c>
      <c r="J117" s="28" t="s">
        <v>26</v>
      </c>
      <c r="K117" s="39">
        <v>37.659999999999997</v>
      </c>
      <c r="L117" s="24">
        <f t="shared" si="6"/>
        <v>405.37223999999992</v>
      </c>
      <c r="N117" s="26">
        <v>2003</v>
      </c>
      <c r="O117" s="26">
        <v>20</v>
      </c>
      <c r="P117" s="24" t="s">
        <v>25</v>
      </c>
      <c r="Q117" s="38">
        <v>56.1</v>
      </c>
      <c r="R117" s="24">
        <f t="shared" si="7"/>
        <v>603.86040000000003</v>
      </c>
      <c r="T117" s="26">
        <v>1403</v>
      </c>
      <c r="U117" s="27">
        <v>14</v>
      </c>
      <c r="V117" s="24" t="s">
        <v>26</v>
      </c>
      <c r="W117" s="39">
        <v>37.840000000000003</v>
      </c>
      <c r="X117" s="24">
        <f t="shared" si="5"/>
        <v>407.30976000000004</v>
      </c>
    </row>
    <row r="118" spans="3:24" x14ac:dyDescent="0.25">
      <c r="C118" s="26">
        <v>1807</v>
      </c>
      <c r="D118" s="27">
        <v>18</v>
      </c>
      <c r="E118" s="24" t="s">
        <v>26</v>
      </c>
      <c r="F118" s="39">
        <v>37.659999999999997</v>
      </c>
      <c r="G118" s="24">
        <f t="shared" si="4"/>
        <v>405.37223999999992</v>
      </c>
      <c r="I118" s="26">
        <v>1807</v>
      </c>
      <c r="J118" s="28" t="s">
        <v>26</v>
      </c>
      <c r="K118" s="39">
        <v>37.659999999999997</v>
      </c>
      <c r="L118" s="24">
        <f t="shared" si="6"/>
        <v>405.37223999999992</v>
      </c>
      <c r="N118" s="26">
        <v>2004</v>
      </c>
      <c r="O118" s="26">
        <v>20</v>
      </c>
      <c r="P118" s="24" t="s">
        <v>26</v>
      </c>
      <c r="Q118" s="38">
        <v>37.840000000000003</v>
      </c>
      <c r="R118" s="24">
        <f t="shared" si="7"/>
        <v>407.30976000000004</v>
      </c>
      <c r="T118" s="26">
        <v>1404</v>
      </c>
      <c r="U118" s="27">
        <v>14</v>
      </c>
      <c r="V118" s="24" t="s">
        <v>26</v>
      </c>
      <c r="W118" s="39">
        <v>37.840000000000003</v>
      </c>
      <c r="X118" s="24">
        <f t="shared" si="5"/>
        <v>407.30976000000004</v>
      </c>
    </row>
    <row r="119" spans="3:24" hidden="1" x14ac:dyDescent="0.25">
      <c r="C119" s="26">
        <v>1808</v>
      </c>
      <c r="D119" s="27">
        <v>18</v>
      </c>
      <c r="E119" s="24" t="s">
        <v>24</v>
      </c>
      <c r="F119" s="39">
        <v>75.42</v>
      </c>
      <c r="G119" s="24">
        <f t="shared" si="4"/>
        <v>811.82087999999999</v>
      </c>
      <c r="I119" s="26">
        <v>1808</v>
      </c>
      <c r="J119" s="28" t="s">
        <v>25</v>
      </c>
      <c r="K119" s="39">
        <v>58.17</v>
      </c>
      <c r="L119" s="24">
        <f t="shared" si="6"/>
        <v>626.14188000000001</v>
      </c>
      <c r="N119" s="26">
        <v>2005</v>
      </c>
      <c r="O119" s="26">
        <v>20</v>
      </c>
      <c r="P119" s="24" t="s">
        <v>26</v>
      </c>
      <c r="Q119" s="38">
        <v>37.840000000000003</v>
      </c>
      <c r="R119" s="24">
        <f t="shared" si="7"/>
        <v>407.30976000000004</v>
      </c>
      <c r="T119" s="26">
        <v>1405</v>
      </c>
      <c r="U119" s="27">
        <v>14</v>
      </c>
      <c r="V119" s="24" t="s">
        <v>26</v>
      </c>
      <c r="W119" s="39">
        <v>39.79</v>
      </c>
      <c r="X119" s="24">
        <f t="shared" si="5"/>
        <v>428.29955999999999</v>
      </c>
    </row>
    <row r="120" spans="3:24" hidden="1" x14ac:dyDescent="0.25">
      <c r="C120" s="26">
        <v>1809</v>
      </c>
      <c r="D120" s="27">
        <v>18</v>
      </c>
      <c r="E120" s="24" t="s">
        <v>24</v>
      </c>
      <c r="F120" s="39">
        <v>75.42</v>
      </c>
      <c r="G120" s="24">
        <f t="shared" si="4"/>
        <v>811.82087999999999</v>
      </c>
      <c r="I120" s="26">
        <v>1809</v>
      </c>
      <c r="J120" s="29" t="s">
        <v>25</v>
      </c>
      <c r="K120" s="39">
        <v>58.17</v>
      </c>
      <c r="L120" s="24">
        <f t="shared" si="6"/>
        <v>626.14188000000001</v>
      </c>
      <c r="N120" s="26">
        <v>2006</v>
      </c>
      <c r="O120" s="26">
        <v>20</v>
      </c>
      <c r="P120" s="24" t="s">
        <v>25</v>
      </c>
      <c r="Q120" s="38">
        <v>56.1</v>
      </c>
      <c r="R120" s="24">
        <f t="shared" si="7"/>
        <v>603.86040000000003</v>
      </c>
      <c r="T120" s="26">
        <v>1406</v>
      </c>
      <c r="U120" s="27">
        <v>14</v>
      </c>
      <c r="V120" s="24" t="s">
        <v>26</v>
      </c>
      <c r="W120" s="39">
        <v>39.79</v>
      </c>
      <c r="X120" s="24">
        <f t="shared" si="5"/>
        <v>428.29955999999999</v>
      </c>
    </row>
    <row r="121" spans="3:24" x14ac:dyDescent="0.25">
      <c r="C121" s="26">
        <v>1810</v>
      </c>
      <c r="D121" s="27">
        <v>18</v>
      </c>
      <c r="E121" s="24" t="s">
        <v>26</v>
      </c>
      <c r="F121" s="39">
        <v>37.659999999999997</v>
      </c>
      <c r="G121" s="24">
        <f t="shared" si="4"/>
        <v>405.37223999999992</v>
      </c>
      <c r="I121" s="26">
        <v>1810</v>
      </c>
      <c r="J121" s="28" t="s">
        <v>26</v>
      </c>
      <c r="K121" s="39">
        <v>37.659999999999997</v>
      </c>
      <c r="L121" s="24">
        <f t="shared" si="6"/>
        <v>405.37223999999992</v>
      </c>
      <c r="N121" s="26">
        <v>2007</v>
      </c>
      <c r="O121" s="26">
        <v>20</v>
      </c>
      <c r="P121" s="24" t="s">
        <v>25</v>
      </c>
      <c r="Q121" s="38">
        <v>56.1</v>
      </c>
      <c r="R121" s="24">
        <f t="shared" si="7"/>
        <v>603.86040000000003</v>
      </c>
      <c r="T121" s="26">
        <v>1407</v>
      </c>
      <c r="U121" s="27">
        <v>14</v>
      </c>
      <c r="V121" s="24" t="s">
        <v>26</v>
      </c>
      <c r="W121" s="39">
        <v>39.79</v>
      </c>
      <c r="X121" s="24">
        <f t="shared" si="5"/>
        <v>428.29955999999999</v>
      </c>
    </row>
    <row r="122" spans="3:24" hidden="1" x14ac:dyDescent="0.25">
      <c r="C122" s="26">
        <v>1901</v>
      </c>
      <c r="D122" s="27">
        <v>19</v>
      </c>
      <c r="E122" s="24" t="s">
        <v>24</v>
      </c>
      <c r="F122" s="38">
        <v>75.58</v>
      </c>
      <c r="G122" s="24">
        <f t="shared" si="4"/>
        <v>813.54311999999993</v>
      </c>
      <c r="I122" s="26">
        <v>1901</v>
      </c>
      <c r="J122" s="24" t="s">
        <v>24</v>
      </c>
      <c r="K122" s="38">
        <v>75.58</v>
      </c>
      <c r="L122" s="24">
        <f t="shared" si="6"/>
        <v>813.54311999999993</v>
      </c>
      <c r="N122" s="26">
        <v>2008</v>
      </c>
      <c r="O122" s="26">
        <v>20</v>
      </c>
      <c r="P122" s="24" t="s">
        <v>26</v>
      </c>
      <c r="Q122" s="38">
        <v>37.840000000000003</v>
      </c>
      <c r="R122" s="24">
        <f t="shared" si="7"/>
        <v>407.30976000000004</v>
      </c>
      <c r="T122" s="26">
        <v>1408</v>
      </c>
      <c r="U122" s="27">
        <v>14</v>
      </c>
      <c r="V122" s="24" t="s">
        <v>26</v>
      </c>
      <c r="W122" s="39">
        <v>39.79</v>
      </c>
      <c r="X122" s="24">
        <f t="shared" si="5"/>
        <v>428.29955999999999</v>
      </c>
    </row>
    <row r="123" spans="3:24" hidden="1" x14ac:dyDescent="0.25">
      <c r="C123" s="26">
        <v>1902</v>
      </c>
      <c r="D123" s="27">
        <v>19</v>
      </c>
      <c r="E123" s="24" t="s">
        <v>24</v>
      </c>
      <c r="F123" s="39">
        <v>75.58</v>
      </c>
      <c r="G123" s="24">
        <f t="shared" si="4"/>
        <v>813.54311999999993</v>
      </c>
      <c r="I123" s="26">
        <v>1902</v>
      </c>
      <c r="J123" s="24" t="s">
        <v>24</v>
      </c>
      <c r="K123" s="39">
        <v>75.58</v>
      </c>
      <c r="L123" s="24">
        <f t="shared" si="6"/>
        <v>813.54311999999993</v>
      </c>
      <c r="N123" s="26">
        <v>2101</v>
      </c>
      <c r="O123" s="26">
        <v>21</v>
      </c>
      <c r="P123" s="24" t="s">
        <v>26</v>
      </c>
      <c r="Q123" s="38">
        <v>37.840000000000003</v>
      </c>
      <c r="R123" s="24">
        <f t="shared" si="7"/>
        <v>407.30976000000004</v>
      </c>
      <c r="T123" s="26">
        <v>1409</v>
      </c>
      <c r="U123" s="27">
        <v>14</v>
      </c>
      <c r="V123" s="24" t="s">
        <v>26</v>
      </c>
      <c r="W123" s="39">
        <v>39.79</v>
      </c>
      <c r="X123" s="24">
        <f t="shared" si="5"/>
        <v>428.29955999999999</v>
      </c>
    </row>
    <row r="124" spans="3:24" x14ac:dyDescent="0.25">
      <c r="C124" s="26">
        <v>1903</v>
      </c>
      <c r="D124" s="27">
        <v>19</v>
      </c>
      <c r="E124" s="29" t="s">
        <v>26</v>
      </c>
      <c r="F124" s="39">
        <v>37.659999999999997</v>
      </c>
      <c r="G124" s="24">
        <f t="shared" si="4"/>
        <v>405.37223999999992</v>
      </c>
      <c r="I124" s="26">
        <v>1903</v>
      </c>
      <c r="J124" s="24" t="s">
        <v>26</v>
      </c>
      <c r="K124" s="39">
        <v>37.659999999999997</v>
      </c>
      <c r="L124" s="24">
        <f t="shared" si="6"/>
        <v>405.37223999999992</v>
      </c>
      <c r="N124" s="26">
        <v>2102</v>
      </c>
      <c r="O124" s="26">
        <v>21</v>
      </c>
      <c r="P124" s="24" t="s">
        <v>25</v>
      </c>
      <c r="Q124" s="38">
        <v>56.1</v>
      </c>
      <c r="R124" s="24">
        <f t="shared" si="7"/>
        <v>603.86040000000003</v>
      </c>
      <c r="T124" s="26">
        <v>1410</v>
      </c>
      <c r="U124" s="27">
        <v>14</v>
      </c>
      <c r="V124" s="24" t="s">
        <v>26</v>
      </c>
      <c r="W124" s="39">
        <v>39.79</v>
      </c>
      <c r="X124" s="24">
        <f t="shared" si="5"/>
        <v>428.29955999999999</v>
      </c>
    </row>
    <row r="125" spans="3:24" hidden="1" x14ac:dyDescent="0.25">
      <c r="C125" s="26">
        <v>1904</v>
      </c>
      <c r="D125" s="27">
        <v>19</v>
      </c>
      <c r="E125" s="24" t="s">
        <v>25</v>
      </c>
      <c r="F125" s="39">
        <v>58.17</v>
      </c>
      <c r="G125" s="24">
        <f t="shared" si="4"/>
        <v>626.14188000000001</v>
      </c>
      <c r="I125" s="26">
        <v>1904</v>
      </c>
      <c r="J125" s="28" t="s">
        <v>25</v>
      </c>
      <c r="K125" s="39">
        <v>58.17</v>
      </c>
      <c r="L125" s="24">
        <f t="shared" si="6"/>
        <v>626.14188000000001</v>
      </c>
      <c r="N125" s="26">
        <v>2103</v>
      </c>
      <c r="O125" s="26">
        <v>21</v>
      </c>
      <c r="P125" s="24" t="s">
        <v>25</v>
      </c>
      <c r="Q125" s="38">
        <v>56.1</v>
      </c>
      <c r="R125" s="24">
        <f t="shared" si="7"/>
        <v>603.86040000000003</v>
      </c>
      <c r="T125" s="26">
        <v>1411</v>
      </c>
      <c r="U125" s="27">
        <v>14</v>
      </c>
      <c r="V125" s="24" t="s">
        <v>26</v>
      </c>
      <c r="W125" s="39">
        <v>39.79</v>
      </c>
      <c r="X125" s="24">
        <f t="shared" si="5"/>
        <v>428.29955999999999</v>
      </c>
    </row>
    <row r="126" spans="3:24" hidden="1" x14ac:dyDescent="0.25">
      <c r="C126" s="26">
        <v>1905</v>
      </c>
      <c r="D126" s="27">
        <v>19</v>
      </c>
      <c r="E126" s="24" t="s">
        <v>25</v>
      </c>
      <c r="F126" s="39">
        <v>58.17</v>
      </c>
      <c r="G126" s="24">
        <f t="shared" si="4"/>
        <v>626.14188000000001</v>
      </c>
      <c r="I126" s="26">
        <v>1905</v>
      </c>
      <c r="J126" s="28" t="s">
        <v>25</v>
      </c>
      <c r="K126" s="39">
        <v>58.17</v>
      </c>
      <c r="L126" s="24">
        <f t="shared" si="6"/>
        <v>626.14188000000001</v>
      </c>
      <c r="N126" s="26">
        <v>2104</v>
      </c>
      <c r="O126" s="26">
        <v>21</v>
      </c>
      <c r="P126" s="24" t="s">
        <v>26</v>
      </c>
      <c r="Q126" s="38">
        <v>37.840000000000003</v>
      </c>
      <c r="R126" s="24">
        <f t="shared" si="7"/>
        <v>407.30976000000004</v>
      </c>
      <c r="T126" s="26">
        <v>1501</v>
      </c>
      <c r="U126" s="27">
        <v>15</v>
      </c>
      <c r="V126" s="24" t="s">
        <v>29</v>
      </c>
      <c r="W126" s="39">
        <v>0</v>
      </c>
      <c r="X126" s="24">
        <f t="shared" si="5"/>
        <v>0</v>
      </c>
    </row>
    <row r="127" spans="3:24" x14ac:dyDescent="0.25">
      <c r="C127" s="26">
        <v>1906</v>
      </c>
      <c r="D127" s="27">
        <v>19</v>
      </c>
      <c r="E127" s="24" t="s">
        <v>26</v>
      </c>
      <c r="F127" s="39">
        <v>37.659999999999997</v>
      </c>
      <c r="G127" s="24">
        <f t="shared" si="4"/>
        <v>405.37223999999992</v>
      </c>
      <c r="I127" s="26">
        <v>1906</v>
      </c>
      <c r="J127" s="28" t="s">
        <v>26</v>
      </c>
      <c r="K127" s="39">
        <v>37.659999999999997</v>
      </c>
      <c r="L127" s="24">
        <f t="shared" si="6"/>
        <v>405.37223999999992</v>
      </c>
      <c r="N127" s="26">
        <v>2105</v>
      </c>
      <c r="O127" s="26">
        <v>21</v>
      </c>
      <c r="P127" s="24" t="s">
        <v>26</v>
      </c>
      <c r="Q127" s="38">
        <v>37.840000000000003</v>
      </c>
      <c r="R127" s="24">
        <f t="shared" si="7"/>
        <v>407.30976000000004</v>
      </c>
      <c r="T127" s="26">
        <v>1502</v>
      </c>
      <c r="U127" s="27">
        <v>15</v>
      </c>
      <c r="V127" s="24" t="s">
        <v>29</v>
      </c>
      <c r="W127" s="39">
        <v>0</v>
      </c>
      <c r="X127" s="24">
        <f t="shared" si="5"/>
        <v>0</v>
      </c>
    </row>
    <row r="128" spans="3:24" x14ac:dyDescent="0.25">
      <c r="C128" s="26">
        <v>1907</v>
      </c>
      <c r="D128" s="27">
        <v>19</v>
      </c>
      <c r="E128" s="24" t="s">
        <v>26</v>
      </c>
      <c r="F128" s="39">
        <v>37.659999999999997</v>
      </c>
      <c r="G128" s="24">
        <f t="shared" si="4"/>
        <v>405.37223999999992</v>
      </c>
      <c r="I128" s="26">
        <v>1907</v>
      </c>
      <c r="J128" s="28" t="s">
        <v>26</v>
      </c>
      <c r="K128" s="39">
        <v>37.659999999999997</v>
      </c>
      <c r="L128" s="24">
        <f t="shared" si="6"/>
        <v>405.37223999999992</v>
      </c>
      <c r="N128" s="26">
        <v>2106</v>
      </c>
      <c r="O128" s="26">
        <v>21</v>
      </c>
      <c r="P128" s="24" t="s">
        <v>25</v>
      </c>
      <c r="Q128" s="38">
        <v>56.1</v>
      </c>
      <c r="R128" s="24">
        <f t="shared" si="7"/>
        <v>603.86040000000003</v>
      </c>
      <c r="T128" s="26">
        <v>1503</v>
      </c>
      <c r="U128" s="27">
        <v>15</v>
      </c>
      <c r="V128" s="24" t="s">
        <v>26</v>
      </c>
      <c r="W128" s="39">
        <v>37.840000000000003</v>
      </c>
      <c r="X128" s="24">
        <f t="shared" si="5"/>
        <v>407.30976000000004</v>
      </c>
    </row>
    <row r="129" spans="3:24" hidden="1" x14ac:dyDescent="0.25">
      <c r="C129" s="26">
        <v>1908</v>
      </c>
      <c r="D129" s="27">
        <v>19</v>
      </c>
      <c r="E129" s="24" t="s">
        <v>24</v>
      </c>
      <c r="F129" s="39">
        <v>75.42</v>
      </c>
      <c r="G129" s="24">
        <f t="shared" si="4"/>
        <v>811.82087999999999</v>
      </c>
      <c r="I129" s="26">
        <v>1908</v>
      </c>
      <c r="J129" s="28" t="s">
        <v>25</v>
      </c>
      <c r="K129" s="39">
        <v>58.17</v>
      </c>
      <c r="L129" s="24">
        <f t="shared" si="6"/>
        <v>626.14188000000001</v>
      </c>
      <c r="N129" s="26">
        <v>2107</v>
      </c>
      <c r="O129" s="26">
        <v>21</v>
      </c>
      <c r="P129" s="24" t="s">
        <v>25</v>
      </c>
      <c r="Q129" s="38">
        <v>56.1</v>
      </c>
      <c r="R129" s="24">
        <f t="shared" si="7"/>
        <v>603.86040000000003</v>
      </c>
      <c r="T129" s="26">
        <v>1504</v>
      </c>
      <c r="U129" s="27">
        <v>15</v>
      </c>
      <c r="V129" s="24" t="s">
        <v>26</v>
      </c>
      <c r="W129" s="39">
        <v>37.840000000000003</v>
      </c>
      <c r="X129" s="24">
        <f t="shared" si="5"/>
        <v>407.30976000000004</v>
      </c>
    </row>
    <row r="130" spans="3:24" hidden="1" x14ac:dyDescent="0.25">
      <c r="C130" s="26">
        <v>1909</v>
      </c>
      <c r="D130" s="27">
        <v>19</v>
      </c>
      <c r="E130" s="24" t="s">
        <v>24</v>
      </c>
      <c r="F130" s="39">
        <v>75.42</v>
      </c>
      <c r="G130" s="24">
        <f t="shared" si="4"/>
        <v>811.82087999999999</v>
      </c>
      <c r="I130" s="26">
        <v>1909</v>
      </c>
      <c r="J130" s="29" t="s">
        <v>25</v>
      </c>
      <c r="K130" s="39">
        <v>58.17</v>
      </c>
      <c r="L130" s="24">
        <f t="shared" si="6"/>
        <v>626.14188000000001</v>
      </c>
      <c r="N130" s="26">
        <v>2108</v>
      </c>
      <c r="O130" s="26">
        <v>21</v>
      </c>
      <c r="P130" s="24" t="s">
        <v>26</v>
      </c>
      <c r="Q130" s="38">
        <v>37.840000000000003</v>
      </c>
      <c r="R130" s="24">
        <f t="shared" si="7"/>
        <v>407.30976000000004</v>
      </c>
      <c r="T130" s="26">
        <v>1505</v>
      </c>
      <c r="U130" s="27">
        <v>15</v>
      </c>
      <c r="V130" s="24" t="s">
        <v>26</v>
      </c>
      <c r="W130" s="39">
        <v>39.79</v>
      </c>
      <c r="X130" s="24">
        <f t="shared" si="5"/>
        <v>428.29955999999999</v>
      </c>
    </row>
    <row r="131" spans="3:24" x14ac:dyDescent="0.25">
      <c r="C131" s="26">
        <v>1910</v>
      </c>
      <c r="D131" s="27">
        <v>19</v>
      </c>
      <c r="E131" s="24" t="s">
        <v>26</v>
      </c>
      <c r="F131" s="39">
        <v>37.659999999999997</v>
      </c>
      <c r="G131" s="24">
        <f t="shared" ref="G131:G194" si="8">F131*10.764</f>
        <v>405.37223999999992</v>
      </c>
      <c r="I131" s="26">
        <v>1910</v>
      </c>
      <c r="J131" s="28" t="s">
        <v>26</v>
      </c>
      <c r="K131" s="39">
        <v>37.659999999999997</v>
      </c>
      <c r="L131" s="24">
        <f t="shared" si="6"/>
        <v>405.37223999999992</v>
      </c>
      <c r="N131" s="26">
        <v>2203</v>
      </c>
      <c r="O131" s="26">
        <v>22</v>
      </c>
      <c r="P131" s="40" t="s">
        <v>25</v>
      </c>
      <c r="Q131" s="41">
        <v>56.1</v>
      </c>
      <c r="R131" s="24">
        <f t="shared" si="7"/>
        <v>603.86040000000003</v>
      </c>
      <c r="T131" s="26">
        <v>1506</v>
      </c>
      <c r="U131" s="27">
        <v>15</v>
      </c>
      <c r="V131" s="24" t="s">
        <v>26</v>
      </c>
      <c r="W131" s="39">
        <v>39.79</v>
      </c>
      <c r="X131" s="24">
        <f t="shared" ref="X131:X194" si="9">W131*10.764</f>
        <v>428.29955999999999</v>
      </c>
    </row>
    <row r="132" spans="3:24" hidden="1" x14ac:dyDescent="0.25">
      <c r="C132" s="26">
        <v>2001</v>
      </c>
      <c r="D132" s="27">
        <v>20</v>
      </c>
      <c r="E132" s="24" t="s">
        <v>24</v>
      </c>
      <c r="F132" s="38">
        <v>75.58</v>
      </c>
      <c r="G132" s="24">
        <f t="shared" si="8"/>
        <v>813.54311999999993</v>
      </c>
      <c r="I132" s="26">
        <v>2001</v>
      </c>
      <c r="J132" s="24" t="s">
        <v>24</v>
      </c>
      <c r="K132" s="38">
        <v>75.58</v>
      </c>
      <c r="L132" s="24">
        <f t="shared" si="6"/>
        <v>813.54311999999993</v>
      </c>
      <c r="N132" s="26">
        <v>2204</v>
      </c>
      <c r="O132" s="26">
        <v>22</v>
      </c>
      <c r="P132" s="40" t="s">
        <v>26</v>
      </c>
      <c r="Q132" s="41">
        <v>37.840000000000003</v>
      </c>
      <c r="R132" s="24">
        <f t="shared" si="7"/>
        <v>407.30976000000004</v>
      </c>
      <c r="T132" s="26">
        <v>1507</v>
      </c>
      <c r="U132" s="27">
        <v>15</v>
      </c>
      <c r="V132" s="24" t="s">
        <v>26</v>
      </c>
      <c r="W132" s="39">
        <v>39.79</v>
      </c>
      <c r="X132" s="24">
        <f t="shared" si="9"/>
        <v>428.29955999999999</v>
      </c>
    </row>
    <row r="133" spans="3:24" hidden="1" x14ac:dyDescent="0.25">
      <c r="C133" s="26">
        <v>2002</v>
      </c>
      <c r="D133" s="27">
        <v>20</v>
      </c>
      <c r="E133" s="24" t="s">
        <v>24</v>
      </c>
      <c r="F133" s="39">
        <v>75.58</v>
      </c>
      <c r="G133" s="24">
        <f t="shared" si="8"/>
        <v>813.54311999999993</v>
      </c>
      <c r="I133" s="26">
        <v>2002</v>
      </c>
      <c r="J133" s="24" t="s">
        <v>24</v>
      </c>
      <c r="K133" s="39">
        <v>75.58</v>
      </c>
      <c r="L133" s="24">
        <f t="shared" ref="L133:L196" si="10">K133*10.764</f>
        <v>813.54311999999993</v>
      </c>
      <c r="N133" s="26">
        <v>2205</v>
      </c>
      <c r="O133" s="26">
        <v>22</v>
      </c>
      <c r="P133" s="40" t="s">
        <v>26</v>
      </c>
      <c r="Q133" s="41">
        <v>37.840000000000003</v>
      </c>
      <c r="R133" s="24">
        <f t="shared" ref="R133:R196" si="11">Q133*10.764</f>
        <v>407.30976000000004</v>
      </c>
      <c r="T133" s="26">
        <v>1508</v>
      </c>
      <c r="U133" s="27">
        <v>15</v>
      </c>
      <c r="V133" s="24" t="s">
        <v>26</v>
      </c>
      <c r="W133" s="39">
        <v>39.79</v>
      </c>
      <c r="X133" s="24">
        <f t="shared" si="9"/>
        <v>428.29955999999999</v>
      </c>
    </row>
    <row r="134" spans="3:24" x14ac:dyDescent="0.25">
      <c r="C134" s="26">
        <v>2003</v>
      </c>
      <c r="D134" s="27">
        <v>20</v>
      </c>
      <c r="E134" s="29" t="s">
        <v>26</v>
      </c>
      <c r="F134" s="39">
        <v>37.659999999999997</v>
      </c>
      <c r="G134" s="24">
        <f t="shared" si="8"/>
        <v>405.37223999999992</v>
      </c>
      <c r="I134" s="26">
        <v>2003</v>
      </c>
      <c r="J134" s="24" t="s">
        <v>26</v>
      </c>
      <c r="K134" s="39">
        <v>37.659999999999997</v>
      </c>
      <c r="L134" s="24">
        <f t="shared" si="10"/>
        <v>405.37223999999992</v>
      </c>
      <c r="N134" s="26">
        <v>2206</v>
      </c>
      <c r="O134" s="26">
        <v>22</v>
      </c>
      <c r="P134" s="40" t="s">
        <v>25</v>
      </c>
      <c r="Q134" s="41">
        <v>56.1</v>
      </c>
      <c r="R134" s="24">
        <f t="shared" si="11"/>
        <v>603.86040000000003</v>
      </c>
      <c r="T134" s="26">
        <v>1509</v>
      </c>
      <c r="U134" s="27">
        <v>15</v>
      </c>
      <c r="V134" s="24" t="s">
        <v>26</v>
      </c>
      <c r="W134" s="39">
        <v>39.79</v>
      </c>
      <c r="X134" s="24">
        <f t="shared" si="9"/>
        <v>428.29955999999999</v>
      </c>
    </row>
    <row r="135" spans="3:24" hidden="1" x14ac:dyDescent="0.25">
      <c r="C135" s="26">
        <v>2004</v>
      </c>
      <c r="D135" s="27">
        <v>20</v>
      </c>
      <c r="E135" s="24" t="s">
        <v>25</v>
      </c>
      <c r="F135" s="39">
        <v>58.17</v>
      </c>
      <c r="G135" s="24">
        <f t="shared" si="8"/>
        <v>626.14188000000001</v>
      </c>
      <c r="I135" s="26">
        <v>2004</v>
      </c>
      <c r="J135" s="28" t="s">
        <v>25</v>
      </c>
      <c r="K135" s="39">
        <v>58.17</v>
      </c>
      <c r="L135" s="24">
        <f t="shared" si="10"/>
        <v>626.14188000000001</v>
      </c>
      <c r="N135" s="26">
        <v>2207</v>
      </c>
      <c r="O135" s="26">
        <v>22</v>
      </c>
      <c r="P135" s="40" t="s">
        <v>25</v>
      </c>
      <c r="Q135" s="41">
        <v>56.1</v>
      </c>
      <c r="R135" s="24">
        <f t="shared" si="11"/>
        <v>603.86040000000003</v>
      </c>
      <c r="T135" s="26">
        <v>1510</v>
      </c>
      <c r="U135" s="27">
        <v>15</v>
      </c>
      <c r="V135" s="24" t="s">
        <v>26</v>
      </c>
      <c r="W135" s="39">
        <v>39.79</v>
      </c>
      <c r="X135" s="24">
        <f t="shared" si="9"/>
        <v>428.29955999999999</v>
      </c>
    </row>
    <row r="136" spans="3:24" hidden="1" x14ac:dyDescent="0.25">
      <c r="C136" s="26">
        <v>2005</v>
      </c>
      <c r="D136" s="27">
        <v>20</v>
      </c>
      <c r="E136" s="24" t="s">
        <v>25</v>
      </c>
      <c r="F136" s="39">
        <v>58.17</v>
      </c>
      <c r="G136" s="24">
        <f t="shared" si="8"/>
        <v>626.14188000000001</v>
      </c>
      <c r="I136" s="26">
        <v>2005</v>
      </c>
      <c r="J136" s="28" t="s">
        <v>25</v>
      </c>
      <c r="K136" s="39">
        <v>58.17</v>
      </c>
      <c r="L136" s="24">
        <f t="shared" si="10"/>
        <v>626.14188000000001</v>
      </c>
      <c r="N136" s="26">
        <v>2208</v>
      </c>
      <c r="O136" s="26">
        <v>22</v>
      </c>
      <c r="P136" s="40" t="s">
        <v>26</v>
      </c>
      <c r="Q136" s="41">
        <v>37.840000000000003</v>
      </c>
      <c r="R136" s="24">
        <f t="shared" si="11"/>
        <v>407.30976000000004</v>
      </c>
      <c r="T136" s="26">
        <v>1511</v>
      </c>
      <c r="U136" s="27">
        <v>15</v>
      </c>
      <c r="V136" s="24" t="s">
        <v>26</v>
      </c>
      <c r="W136" s="39">
        <v>39.79</v>
      </c>
      <c r="X136" s="24">
        <f t="shared" si="9"/>
        <v>428.29955999999999</v>
      </c>
    </row>
    <row r="137" spans="3:24" x14ac:dyDescent="0.25">
      <c r="C137" s="26">
        <v>2006</v>
      </c>
      <c r="D137" s="27">
        <v>20</v>
      </c>
      <c r="E137" s="24" t="s">
        <v>26</v>
      </c>
      <c r="F137" s="39">
        <v>37.659999999999997</v>
      </c>
      <c r="G137" s="24">
        <f t="shared" si="8"/>
        <v>405.37223999999992</v>
      </c>
      <c r="I137" s="26">
        <v>2006</v>
      </c>
      <c r="J137" s="28" t="s">
        <v>26</v>
      </c>
      <c r="K137" s="39">
        <v>37.659999999999997</v>
      </c>
      <c r="L137" s="24">
        <f t="shared" si="10"/>
        <v>405.37223999999992</v>
      </c>
      <c r="N137" s="26">
        <v>2301</v>
      </c>
      <c r="O137" s="26">
        <v>23</v>
      </c>
      <c r="P137" s="24" t="s">
        <v>26</v>
      </c>
      <c r="Q137" s="42">
        <v>37.840000000000003</v>
      </c>
      <c r="R137" s="24">
        <f t="shared" si="11"/>
        <v>407.30976000000004</v>
      </c>
      <c r="T137" s="26">
        <v>1601</v>
      </c>
      <c r="U137" s="27">
        <v>16</v>
      </c>
      <c r="V137" s="24" t="s">
        <v>25</v>
      </c>
      <c r="W137" s="38">
        <v>61.39</v>
      </c>
      <c r="X137" s="24">
        <f t="shared" si="9"/>
        <v>660.80196000000001</v>
      </c>
    </row>
    <row r="138" spans="3:24" x14ac:dyDescent="0.25">
      <c r="C138" s="26">
        <v>2007</v>
      </c>
      <c r="D138" s="27">
        <v>20</v>
      </c>
      <c r="E138" s="24" t="s">
        <v>26</v>
      </c>
      <c r="F138" s="39">
        <v>37.659999999999997</v>
      </c>
      <c r="G138" s="24">
        <f t="shared" si="8"/>
        <v>405.37223999999992</v>
      </c>
      <c r="I138" s="26">
        <v>2007</v>
      </c>
      <c r="J138" s="28" t="s">
        <v>26</v>
      </c>
      <c r="K138" s="39">
        <v>37.659999999999997</v>
      </c>
      <c r="L138" s="24">
        <f t="shared" si="10"/>
        <v>405.37223999999992</v>
      </c>
      <c r="N138" s="26">
        <v>2302</v>
      </c>
      <c r="O138" s="26">
        <v>23</v>
      </c>
      <c r="P138" s="40" t="s">
        <v>25</v>
      </c>
      <c r="Q138" s="41">
        <v>56.1</v>
      </c>
      <c r="R138" s="24">
        <f t="shared" si="11"/>
        <v>603.86040000000003</v>
      </c>
      <c r="T138" s="26">
        <v>1602</v>
      </c>
      <c r="U138" s="27">
        <v>16</v>
      </c>
      <c r="V138" s="24" t="s">
        <v>25</v>
      </c>
      <c r="W138" s="39">
        <v>61.39</v>
      </c>
      <c r="X138" s="24">
        <f t="shared" si="9"/>
        <v>660.80196000000001</v>
      </c>
    </row>
    <row r="139" spans="3:24" hidden="1" x14ac:dyDescent="0.25">
      <c r="C139" s="26">
        <v>2008</v>
      </c>
      <c r="D139" s="27">
        <v>20</v>
      </c>
      <c r="E139" s="24" t="s">
        <v>24</v>
      </c>
      <c r="F139" s="39">
        <v>75.42</v>
      </c>
      <c r="G139" s="24">
        <f t="shared" si="8"/>
        <v>811.82087999999999</v>
      </c>
      <c r="I139" s="26">
        <v>2008</v>
      </c>
      <c r="J139" s="28" t="s">
        <v>25</v>
      </c>
      <c r="K139" s="39">
        <v>58.17</v>
      </c>
      <c r="L139" s="24">
        <f t="shared" si="10"/>
        <v>626.14188000000001</v>
      </c>
      <c r="N139" s="26">
        <v>2303</v>
      </c>
      <c r="O139" s="26">
        <v>23</v>
      </c>
      <c r="P139" s="40" t="s">
        <v>25</v>
      </c>
      <c r="Q139" s="41">
        <v>56.1</v>
      </c>
      <c r="R139" s="24">
        <f t="shared" si="11"/>
        <v>603.86040000000003</v>
      </c>
      <c r="T139" s="26">
        <v>1603</v>
      </c>
      <c r="U139" s="27">
        <v>16</v>
      </c>
      <c r="V139" s="24" t="s">
        <v>26</v>
      </c>
      <c r="W139" s="39">
        <v>37.840000000000003</v>
      </c>
      <c r="X139" s="24">
        <f t="shared" si="9"/>
        <v>407.30976000000004</v>
      </c>
    </row>
    <row r="140" spans="3:24" hidden="1" x14ac:dyDescent="0.25">
      <c r="C140" s="26">
        <v>2009</v>
      </c>
      <c r="D140" s="27">
        <v>20</v>
      </c>
      <c r="E140" s="24" t="s">
        <v>24</v>
      </c>
      <c r="F140" s="39">
        <v>75.42</v>
      </c>
      <c r="G140" s="24">
        <f t="shared" si="8"/>
        <v>811.82087999999999</v>
      </c>
      <c r="I140" s="26">
        <v>2009</v>
      </c>
      <c r="J140" s="29" t="s">
        <v>25</v>
      </c>
      <c r="K140" s="39">
        <v>58.17</v>
      </c>
      <c r="L140" s="24">
        <f t="shared" si="10"/>
        <v>626.14188000000001</v>
      </c>
      <c r="N140" s="26">
        <v>2304</v>
      </c>
      <c r="O140" s="26">
        <v>23</v>
      </c>
      <c r="P140" s="40" t="s">
        <v>26</v>
      </c>
      <c r="Q140" s="41">
        <v>37.840000000000003</v>
      </c>
      <c r="R140" s="24">
        <f t="shared" si="11"/>
        <v>407.30976000000004</v>
      </c>
      <c r="T140" s="26">
        <v>1604</v>
      </c>
      <c r="U140" s="27">
        <v>16</v>
      </c>
      <c r="V140" s="24" t="s">
        <v>26</v>
      </c>
      <c r="W140" s="39">
        <v>37.840000000000003</v>
      </c>
      <c r="X140" s="24">
        <f t="shared" si="9"/>
        <v>407.30976000000004</v>
      </c>
    </row>
    <row r="141" spans="3:24" x14ac:dyDescent="0.25">
      <c r="C141" s="26">
        <v>2010</v>
      </c>
      <c r="D141" s="27">
        <v>20</v>
      </c>
      <c r="E141" s="24" t="s">
        <v>26</v>
      </c>
      <c r="F141" s="39">
        <v>37.659999999999997</v>
      </c>
      <c r="G141" s="24">
        <f t="shared" si="8"/>
        <v>405.37223999999992</v>
      </c>
      <c r="I141" s="26">
        <v>2010</v>
      </c>
      <c r="J141" s="28" t="s">
        <v>26</v>
      </c>
      <c r="K141" s="39">
        <v>37.659999999999997</v>
      </c>
      <c r="L141" s="24">
        <f t="shared" si="10"/>
        <v>405.37223999999992</v>
      </c>
      <c r="N141" s="26">
        <v>2305</v>
      </c>
      <c r="O141" s="26">
        <v>23</v>
      </c>
      <c r="P141" s="40" t="s">
        <v>26</v>
      </c>
      <c r="Q141" s="41">
        <v>37.840000000000003</v>
      </c>
      <c r="R141" s="24">
        <f t="shared" si="11"/>
        <v>407.30976000000004</v>
      </c>
      <c r="T141" s="26">
        <v>1605</v>
      </c>
      <c r="U141" s="27">
        <v>16</v>
      </c>
      <c r="V141" s="24" t="s">
        <v>26</v>
      </c>
      <c r="W141" s="39">
        <v>39.79</v>
      </c>
      <c r="X141" s="24">
        <f t="shared" si="9"/>
        <v>428.29955999999999</v>
      </c>
    </row>
    <row r="142" spans="3:24" hidden="1" x14ac:dyDescent="0.25">
      <c r="C142" s="26">
        <v>2101</v>
      </c>
      <c r="D142" s="27">
        <v>21</v>
      </c>
      <c r="E142" s="24" t="s">
        <v>24</v>
      </c>
      <c r="F142" s="38">
        <v>75.58</v>
      </c>
      <c r="G142" s="24">
        <f t="shared" si="8"/>
        <v>813.54311999999993</v>
      </c>
      <c r="I142" s="26">
        <v>2101</v>
      </c>
      <c r="J142" s="24" t="s">
        <v>24</v>
      </c>
      <c r="K142" s="38">
        <v>75.58</v>
      </c>
      <c r="L142" s="24">
        <f t="shared" si="10"/>
        <v>813.54311999999993</v>
      </c>
      <c r="N142" s="26">
        <v>2306</v>
      </c>
      <c r="O142" s="26">
        <v>23</v>
      </c>
      <c r="P142" s="40" t="s">
        <v>25</v>
      </c>
      <c r="Q142" s="41">
        <v>56.1</v>
      </c>
      <c r="R142" s="24">
        <f t="shared" si="11"/>
        <v>603.86040000000003</v>
      </c>
      <c r="T142" s="26">
        <v>1606</v>
      </c>
      <c r="U142" s="27">
        <v>16</v>
      </c>
      <c r="V142" s="24" t="s">
        <v>26</v>
      </c>
      <c r="W142" s="39">
        <v>39.79</v>
      </c>
      <c r="X142" s="24">
        <f t="shared" si="9"/>
        <v>428.29955999999999</v>
      </c>
    </row>
    <row r="143" spans="3:24" hidden="1" x14ac:dyDescent="0.25">
      <c r="C143" s="26">
        <v>2102</v>
      </c>
      <c r="D143" s="27">
        <v>21</v>
      </c>
      <c r="E143" s="24" t="s">
        <v>24</v>
      </c>
      <c r="F143" s="39">
        <v>75.58</v>
      </c>
      <c r="G143" s="24">
        <f t="shared" si="8"/>
        <v>813.54311999999993</v>
      </c>
      <c r="I143" s="26">
        <v>2102</v>
      </c>
      <c r="J143" s="24" t="s">
        <v>24</v>
      </c>
      <c r="K143" s="39">
        <v>75.58</v>
      </c>
      <c r="L143" s="24">
        <f t="shared" si="10"/>
        <v>813.54311999999993</v>
      </c>
      <c r="N143" s="26">
        <v>2307</v>
      </c>
      <c r="O143" s="26">
        <v>23</v>
      </c>
      <c r="P143" s="40" t="s">
        <v>25</v>
      </c>
      <c r="Q143" s="41">
        <v>56.1</v>
      </c>
      <c r="R143" s="24">
        <f t="shared" si="11"/>
        <v>603.86040000000003</v>
      </c>
      <c r="T143" s="26">
        <v>1607</v>
      </c>
      <c r="U143" s="27">
        <v>16</v>
      </c>
      <c r="V143" s="24" t="s">
        <v>26</v>
      </c>
      <c r="W143" s="39">
        <v>39.79</v>
      </c>
      <c r="X143" s="24">
        <f t="shared" si="9"/>
        <v>428.29955999999999</v>
      </c>
    </row>
    <row r="144" spans="3:24" x14ac:dyDescent="0.25">
      <c r="C144" s="26">
        <v>2103</v>
      </c>
      <c r="D144" s="27">
        <v>21</v>
      </c>
      <c r="E144" s="29" t="s">
        <v>26</v>
      </c>
      <c r="F144" s="39">
        <v>37.659999999999997</v>
      </c>
      <c r="G144" s="24">
        <f t="shared" si="8"/>
        <v>405.37223999999992</v>
      </c>
      <c r="I144" s="26">
        <v>2103</v>
      </c>
      <c r="J144" s="24" t="s">
        <v>26</v>
      </c>
      <c r="K144" s="39">
        <v>37.659999999999997</v>
      </c>
      <c r="L144" s="24">
        <f t="shared" si="10"/>
        <v>405.37223999999992</v>
      </c>
      <c r="N144" s="26">
        <v>2308</v>
      </c>
      <c r="O144" s="26">
        <v>23</v>
      </c>
      <c r="P144" s="40" t="s">
        <v>26</v>
      </c>
      <c r="Q144" s="41">
        <v>37.840000000000003</v>
      </c>
      <c r="R144" s="24">
        <f t="shared" si="11"/>
        <v>407.30976000000004</v>
      </c>
      <c r="T144" s="26">
        <v>1608</v>
      </c>
      <c r="U144" s="27">
        <v>16</v>
      </c>
      <c r="V144" s="24" t="s">
        <v>26</v>
      </c>
      <c r="W144" s="39">
        <v>39.79</v>
      </c>
      <c r="X144" s="24">
        <f t="shared" si="9"/>
        <v>428.29955999999999</v>
      </c>
    </row>
    <row r="145" spans="3:24" hidden="1" x14ac:dyDescent="0.25">
      <c r="C145" s="26">
        <v>2104</v>
      </c>
      <c r="D145" s="27">
        <v>21</v>
      </c>
      <c r="E145" s="24" t="s">
        <v>25</v>
      </c>
      <c r="F145" s="39">
        <v>58.17</v>
      </c>
      <c r="G145" s="24">
        <f t="shared" si="8"/>
        <v>626.14188000000001</v>
      </c>
      <c r="I145" s="26">
        <v>2104</v>
      </c>
      <c r="J145" s="28" t="s">
        <v>25</v>
      </c>
      <c r="K145" s="39">
        <v>58.17</v>
      </c>
      <c r="L145" s="24">
        <f t="shared" si="10"/>
        <v>626.14188000000001</v>
      </c>
      <c r="N145" s="26">
        <v>2401</v>
      </c>
      <c r="O145" s="26">
        <v>24</v>
      </c>
      <c r="P145" s="24" t="s">
        <v>26</v>
      </c>
      <c r="Q145" s="42">
        <v>37.840000000000003</v>
      </c>
      <c r="R145" s="24">
        <f t="shared" si="11"/>
        <v>407.30976000000004</v>
      </c>
      <c r="T145" s="26">
        <v>1609</v>
      </c>
      <c r="U145" s="27">
        <v>16</v>
      </c>
      <c r="V145" s="24" t="s">
        <v>26</v>
      </c>
      <c r="W145" s="39">
        <v>39.79</v>
      </c>
      <c r="X145" s="24">
        <f t="shared" si="9"/>
        <v>428.29955999999999</v>
      </c>
    </row>
    <row r="146" spans="3:24" hidden="1" x14ac:dyDescent="0.25">
      <c r="C146" s="26">
        <v>2105</v>
      </c>
      <c r="D146" s="27">
        <v>21</v>
      </c>
      <c r="E146" s="24" t="s">
        <v>25</v>
      </c>
      <c r="F146" s="39">
        <v>58.17</v>
      </c>
      <c r="G146" s="24">
        <f t="shared" si="8"/>
        <v>626.14188000000001</v>
      </c>
      <c r="I146" s="26">
        <v>2105</v>
      </c>
      <c r="J146" s="28" t="s">
        <v>25</v>
      </c>
      <c r="K146" s="39">
        <v>58.17</v>
      </c>
      <c r="L146" s="24">
        <f t="shared" si="10"/>
        <v>626.14188000000001</v>
      </c>
      <c r="N146" s="26">
        <v>2402</v>
      </c>
      <c r="O146" s="26">
        <v>24</v>
      </c>
      <c r="P146" s="40" t="s">
        <v>25</v>
      </c>
      <c r="Q146" s="41">
        <v>56.1</v>
      </c>
      <c r="R146" s="24">
        <f t="shared" si="11"/>
        <v>603.86040000000003</v>
      </c>
      <c r="T146" s="26">
        <v>1610</v>
      </c>
      <c r="U146" s="27">
        <v>16</v>
      </c>
      <c r="V146" s="24" t="s">
        <v>26</v>
      </c>
      <c r="W146" s="39">
        <v>39.79</v>
      </c>
      <c r="X146" s="24">
        <f t="shared" si="9"/>
        <v>428.29955999999999</v>
      </c>
    </row>
    <row r="147" spans="3:24" x14ac:dyDescent="0.25">
      <c r="C147" s="26">
        <v>2106</v>
      </c>
      <c r="D147" s="27">
        <v>21</v>
      </c>
      <c r="E147" s="24" t="s">
        <v>26</v>
      </c>
      <c r="F147" s="39">
        <v>37.659999999999997</v>
      </c>
      <c r="G147" s="24">
        <f t="shared" si="8"/>
        <v>405.37223999999992</v>
      </c>
      <c r="I147" s="26">
        <v>2106</v>
      </c>
      <c r="J147" s="28" t="s">
        <v>26</v>
      </c>
      <c r="K147" s="39">
        <v>37.659999999999997</v>
      </c>
      <c r="L147" s="24">
        <f t="shared" si="10"/>
        <v>405.37223999999992</v>
      </c>
      <c r="N147" s="26">
        <v>2403</v>
      </c>
      <c r="O147" s="26">
        <v>24</v>
      </c>
      <c r="P147" s="40" t="s">
        <v>25</v>
      </c>
      <c r="Q147" s="41">
        <v>56.1</v>
      </c>
      <c r="R147" s="24">
        <f t="shared" si="11"/>
        <v>603.86040000000003</v>
      </c>
      <c r="T147" s="26">
        <v>1611</v>
      </c>
      <c r="U147" s="27">
        <v>16</v>
      </c>
      <c r="V147" s="24" t="s">
        <v>26</v>
      </c>
      <c r="W147" s="39">
        <v>39.79</v>
      </c>
      <c r="X147" s="24">
        <f t="shared" si="9"/>
        <v>428.29955999999999</v>
      </c>
    </row>
    <row r="148" spans="3:24" x14ac:dyDescent="0.25">
      <c r="C148" s="26">
        <v>2107</v>
      </c>
      <c r="D148" s="27">
        <v>21</v>
      </c>
      <c r="E148" s="24" t="s">
        <v>26</v>
      </c>
      <c r="F148" s="39">
        <v>37.659999999999997</v>
      </c>
      <c r="G148" s="24">
        <f t="shared" si="8"/>
        <v>405.37223999999992</v>
      </c>
      <c r="I148" s="26">
        <v>2107</v>
      </c>
      <c r="J148" s="28" t="s">
        <v>26</v>
      </c>
      <c r="K148" s="39">
        <v>37.659999999999997</v>
      </c>
      <c r="L148" s="24">
        <f t="shared" si="10"/>
        <v>405.37223999999992</v>
      </c>
      <c r="N148" s="26">
        <v>2404</v>
      </c>
      <c r="O148" s="26">
        <v>24</v>
      </c>
      <c r="P148" s="40" t="s">
        <v>26</v>
      </c>
      <c r="Q148" s="41">
        <v>37.840000000000003</v>
      </c>
      <c r="R148" s="24">
        <f t="shared" si="11"/>
        <v>407.30976000000004</v>
      </c>
      <c r="T148" s="26">
        <v>1701</v>
      </c>
      <c r="U148" s="27">
        <v>17</v>
      </c>
      <c r="V148" s="24" t="s">
        <v>25</v>
      </c>
      <c r="W148" s="38">
        <v>61.39</v>
      </c>
      <c r="X148" s="24">
        <f t="shared" si="9"/>
        <v>660.80196000000001</v>
      </c>
    </row>
    <row r="149" spans="3:24" hidden="1" x14ac:dyDescent="0.25">
      <c r="C149" s="26">
        <v>2108</v>
      </c>
      <c r="D149" s="27">
        <v>21</v>
      </c>
      <c r="E149" s="24" t="s">
        <v>24</v>
      </c>
      <c r="F149" s="39">
        <v>75.42</v>
      </c>
      <c r="G149" s="24">
        <f t="shared" si="8"/>
        <v>811.82087999999999</v>
      </c>
      <c r="I149" s="26">
        <v>2108</v>
      </c>
      <c r="J149" s="28" t="s">
        <v>25</v>
      </c>
      <c r="K149" s="39">
        <v>58.17</v>
      </c>
      <c r="L149" s="24">
        <f t="shared" si="10"/>
        <v>626.14188000000001</v>
      </c>
      <c r="N149" s="26">
        <v>2405</v>
      </c>
      <c r="O149" s="26">
        <v>24</v>
      </c>
      <c r="P149" s="40" t="s">
        <v>26</v>
      </c>
      <c r="Q149" s="41">
        <v>37.840000000000003</v>
      </c>
      <c r="R149" s="24">
        <f t="shared" si="11"/>
        <v>407.30976000000004</v>
      </c>
      <c r="T149" s="26">
        <v>1702</v>
      </c>
      <c r="U149" s="27">
        <v>17</v>
      </c>
      <c r="V149" s="24" t="s">
        <v>25</v>
      </c>
      <c r="W149" s="39">
        <v>61.39</v>
      </c>
      <c r="X149" s="24">
        <f t="shared" si="9"/>
        <v>660.80196000000001</v>
      </c>
    </row>
    <row r="150" spans="3:24" hidden="1" x14ac:dyDescent="0.25">
      <c r="C150" s="26">
        <v>2109</v>
      </c>
      <c r="D150" s="27">
        <v>21</v>
      </c>
      <c r="E150" s="24" t="s">
        <v>24</v>
      </c>
      <c r="F150" s="39">
        <v>75.42</v>
      </c>
      <c r="G150" s="24">
        <f t="shared" si="8"/>
        <v>811.82087999999999</v>
      </c>
      <c r="I150" s="26">
        <v>2109</v>
      </c>
      <c r="J150" s="29" t="s">
        <v>25</v>
      </c>
      <c r="K150" s="39">
        <v>58.17</v>
      </c>
      <c r="L150" s="24">
        <f t="shared" si="10"/>
        <v>626.14188000000001</v>
      </c>
      <c r="N150" s="26">
        <v>2406</v>
      </c>
      <c r="O150" s="26">
        <v>24</v>
      </c>
      <c r="P150" s="40" t="s">
        <v>25</v>
      </c>
      <c r="Q150" s="41">
        <v>56.1</v>
      </c>
      <c r="R150" s="24">
        <f t="shared" si="11"/>
        <v>603.86040000000003</v>
      </c>
      <c r="T150" s="26">
        <v>1703</v>
      </c>
      <c r="U150" s="27">
        <v>17</v>
      </c>
      <c r="V150" s="24" t="s">
        <v>26</v>
      </c>
      <c r="W150" s="39">
        <v>37.840000000000003</v>
      </c>
      <c r="X150" s="24">
        <f t="shared" si="9"/>
        <v>407.30976000000004</v>
      </c>
    </row>
    <row r="151" spans="3:24" x14ac:dyDescent="0.25">
      <c r="C151" s="26">
        <v>2110</v>
      </c>
      <c r="D151" s="27">
        <v>21</v>
      </c>
      <c r="E151" s="24" t="s">
        <v>26</v>
      </c>
      <c r="F151" s="39">
        <v>37.659999999999997</v>
      </c>
      <c r="G151" s="24">
        <f t="shared" si="8"/>
        <v>405.37223999999992</v>
      </c>
      <c r="I151" s="26">
        <v>2110</v>
      </c>
      <c r="J151" s="28" t="s">
        <v>26</v>
      </c>
      <c r="K151" s="39">
        <v>37.659999999999997</v>
      </c>
      <c r="L151" s="24">
        <f t="shared" si="10"/>
        <v>405.37223999999992</v>
      </c>
      <c r="N151" s="26">
        <v>2407</v>
      </c>
      <c r="O151" s="26">
        <v>24</v>
      </c>
      <c r="P151" s="40" t="s">
        <v>25</v>
      </c>
      <c r="Q151" s="41">
        <v>56.1</v>
      </c>
      <c r="R151" s="24">
        <f t="shared" si="11"/>
        <v>603.86040000000003</v>
      </c>
      <c r="T151" s="26">
        <v>1704</v>
      </c>
      <c r="U151" s="27">
        <v>17</v>
      </c>
      <c r="V151" s="24" t="s">
        <v>26</v>
      </c>
      <c r="W151" s="39">
        <v>37.840000000000003</v>
      </c>
      <c r="X151" s="24">
        <f t="shared" si="9"/>
        <v>407.30976000000004</v>
      </c>
    </row>
    <row r="152" spans="3:24" hidden="1" x14ac:dyDescent="0.25">
      <c r="C152" s="26">
        <v>2201</v>
      </c>
      <c r="D152" s="27">
        <v>22</v>
      </c>
      <c r="E152" s="24" t="s">
        <v>24</v>
      </c>
      <c r="F152" s="38">
        <v>75.58</v>
      </c>
      <c r="G152" s="24">
        <f t="shared" si="8"/>
        <v>813.54311999999993</v>
      </c>
      <c r="I152" s="26">
        <v>2201</v>
      </c>
      <c r="J152" s="28" t="s">
        <v>24</v>
      </c>
      <c r="K152" s="38">
        <v>75.58</v>
      </c>
      <c r="L152" s="24">
        <f t="shared" si="10"/>
        <v>813.54311999999993</v>
      </c>
      <c r="N152" s="26">
        <v>2408</v>
      </c>
      <c r="O152" s="26">
        <v>24</v>
      </c>
      <c r="P152" s="40" t="s">
        <v>26</v>
      </c>
      <c r="Q152" s="41">
        <v>37.840000000000003</v>
      </c>
      <c r="R152" s="24">
        <f t="shared" si="11"/>
        <v>407.30976000000004</v>
      </c>
      <c r="T152" s="26">
        <v>1705</v>
      </c>
      <c r="U152" s="27">
        <v>17</v>
      </c>
      <c r="V152" s="24" t="s">
        <v>26</v>
      </c>
      <c r="W152" s="39">
        <v>39.79</v>
      </c>
      <c r="X152" s="24">
        <f t="shared" si="9"/>
        <v>428.29955999999999</v>
      </c>
    </row>
    <row r="153" spans="3:24" hidden="1" x14ac:dyDescent="0.25">
      <c r="C153" s="26">
        <v>2202</v>
      </c>
      <c r="D153" s="27">
        <v>22</v>
      </c>
      <c r="E153" s="24" t="s">
        <v>24</v>
      </c>
      <c r="F153" s="39">
        <v>75.58</v>
      </c>
      <c r="G153" s="24">
        <f t="shared" si="8"/>
        <v>813.54311999999993</v>
      </c>
      <c r="I153" s="26">
        <v>2202</v>
      </c>
      <c r="J153" s="29" t="s">
        <v>24</v>
      </c>
      <c r="K153" s="39">
        <v>75.58</v>
      </c>
      <c r="L153" s="24">
        <f t="shared" si="10"/>
        <v>813.54311999999993</v>
      </c>
      <c r="N153" s="26">
        <v>2501</v>
      </c>
      <c r="O153" s="26">
        <v>25</v>
      </c>
      <c r="P153" s="24" t="s">
        <v>26</v>
      </c>
      <c r="Q153" s="42">
        <v>37.840000000000003</v>
      </c>
      <c r="R153" s="24">
        <f t="shared" si="11"/>
        <v>407.30976000000004</v>
      </c>
      <c r="T153" s="26">
        <v>1706</v>
      </c>
      <c r="U153" s="27">
        <v>17</v>
      </c>
      <c r="V153" s="24" t="s">
        <v>26</v>
      </c>
      <c r="W153" s="39">
        <v>39.79</v>
      </c>
      <c r="X153" s="24">
        <f t="shared" si="9"/>
        <v>428.29955999999999</v>
      </c>
    </row>
    <row r="154" spans="3:24" x14ac:dyDescent="0.25">
      <c r="C154" s="26">
        <v>2203</v>
      </c>
      <c r="D154" s="27">
        <v>22</v>
      </c>
      <c r="E154" s="29" t="s">
        <v>26</v>
      </c>
      <c r="F154" s="39">
        <v>37.659999999999997</v>
      </c>
      <c r="G154" s="24">
        <f t="shared" si="8"/>
        <v>405.37223999999992</v>
      </c>
      <c r="I154" s="26">
        <v>2203</v>
      </c>
      <c r="J154" s="29" t="s">
        <v>26</v>
      </c>
      <c r="K154" s="39">
        <v>37.659999999999997</v>
      </c>
      <c r="L154" s="24">
        <f t="shared" si="10"/>
        <v>405.37223999999992</v>
      </c>
      <c r="N154" s="26">
        <v>2502</v>
      </c>
      <c r="O154" s="26">
        <v>25</v>
      </c>
      <c r="P154" s="40" t="s">
        <v>25</v>
      </c>
      <c r="Q154" s="41">
        <v>56.1</v>
      </c>
      <c r="R154" s="24">
        <f t="shared" si="11"/>
        <v>603.86040000000003</v>
      </c>
      <c r="T154" s="26">
        <v>1707</v>
      </c>
      <c r="U154" s="27">
        <v>17</v>
      </c>
      <c r="V154" s="24" t="s">
        <v>26</v>
      </c>
      <c r="W154" s="39">
        <v>39.79</v>
      </c>
      <c r="X154" s="24">
        <f t="shared" si="9"/>
        <v>428.29955999999999</v>
      </c>
    </row>
    <row r="155" spans="3:24" x14ac:dyDescent="0.25">
      <c r="C155" s="26">
        <v>2207</v>
      </c>
      <c r="D155" s="27">
        <v>22</v>
      </c>
      <c r="E155" s="24" t="s">
        <v>26</v>
      </c>
      <c r="F155" s="39">
        <v>37.659999999999997</v>
      </c>
      <c r="G155" s="24">
        <f t="shared" si="8"/>
        <v>405.37223999999992</v>
      </c>
      <c r="I155" s="26">
        <v>2204</v>
      </c>
      <c r="J155" s="29" t="s">
        <v>25</v>
      </c>
      <c r="K155" s="39">
        <v>58.17</v>
      </c>
      <c r="L155" s="24">
        <f t="shared" si="10"/>
        <v>626.14188000000001</v>
      </c>
      <c r="N155" s="26">
        <v>2503</v>
      </c>
      <c r="O155" s="26">
        <v>25</v>
      </c>
      <c r="P155" s="40" t="s">
        <v>25</v>
      </c>
      <c r="Q155" s="41">
        <v>56.1</v>
      </c>
      <c r="R155" s="24">
        <f t="shared" si="11"/>
        <v>603.86040000000003</v>
      </c>
      <c r="T155" s="26">
        <v>1708</v>
      </c>
      <c r="U155" s="27">
        <v>17</v>
      </c>
      <c r="V155" s="24" t="s">
        <v>26</v>
      </c>
      <c r="W155" s="39">
        <v>39.79</v>
      </c>
      <c r="X155" s="24">
        <f t="shared" si="9"/>
        <v>428.29955999999999</v>
      </c>
    </row>
    <row r="156" spans="3:24" hidden="1" x14ac:dyDescent="0.25">
      <c r="C156" s="26">
        <v>2208</v>
      </c>
      <c r="D156" s="27">
        <v>22</v>
      </c>
      <c r="E156" s="24" t="s">
        <v>24</v>
      </c>
      <c r="F156" s="39">
        <v>75.42</v>
      </c>
      <c r="G156" s="24">
        <f t="shared" si="8"/>
        <v>811.82087999999999</v>
      </c>
      <c r="I156" s="26">
        <v>2205</v>
      </c>
      <c r="J156" s="29" t="s">
        <v>25</v>
      </c>
      <c r="K156" s="39">
        <v>58.17</v>
      </c>
      <c r="L156" s="24">
        <f t="shared" si="10"/>
        <v>626.14188000000001</v>
      </c>
      <c r="N156" s="26">
        <v>2504</v>
      </c>
      <c r="O156" s="26">
        <v>25</v>
      </c>
      <c r="P156" s="40" t="s">
        <v>26</v>
      </c>
      <c r="Q156" s="41">
        <v>37.840000000000003</v>
      </c>
      <c r="R156" s="24">
        <f t="shared" si="11"/>
        <v>407.30976000000004</v>
      </c>
      <c r="T156" s="26">
        <v>1709</v>
      </c>
      <c r="U156" s="27">
        <v>17</v>
      </c>
      <c r="V156" s="24" t="s">
        <v>26</v>
      </c>
      <c r="W156" s="39">
        <v>39.79</v>
      </c>
      <c r="X156" s="24">
        <f t="shared" si="9"/>
        <v>428.29955999999999</v>
      </c>
    </row>
    <row r="157" spans="3:24" hidden="1" x14ac:dyDescent="0.25">
      <c r="C157" s="26">
        <v>2209</v>
      </c>
      <c r="D157" s="27">
        <v>22</v>
      </c>
      <c r="E157" s="24" t="s">
        <v>24</v>
      </c>
      <c r="F157" s="39">
        <v>75.42</v>
      </c>
      <c r="G157" s="24">
        <f t="shared" si="8"/>
        <v>811.82087999999999</v>
      </c>
      <c r="I157" s="26">
        <v>2206</v>
      </c>
      <c r="J157" s="29" t="s">
        <v>26</v>
      </c>
      <c r="K157" s="39">
        <v>37.659999999999997</v>
      </c>
      <c r="L157" s="24">
        <f t="shared" si="10"/>
        <v>405.37223999999992</v>
      </c>
      <c r="N157" s="26">
        <v>2505</v>
      </c>
      <c r="O157" s="26">
        <v>25</v>
      </c>
      <c r="P157" s="40" t="s">
        <v>26</v>
      </c>
      <c r="Q157" s="41">
        <v>37.840000000000003</v>
      </c>
      <c r="R157" s="24">
        <f t="shared" si="11"/>
        <v>407.30976000000004</v>
      </c>
      <c r="T157" s="26">
        <v>1710</v>
      </c>
      <c r="U157" s="27">
        <v>17</v>
      </c>
      <c r="V157" s="24" t="s">
        <v>26</v>
      </c>
      <c r="W157" s="39">
        <v>39.79</v>
      </c>
      <c r="X157" s="24">
        <f t="shared" si="9"/>
        <v>428.29955999999999</v>
      </c>
    </row>
    <row r="158" spans="3:24" x14ac:dyDescent="0.25">
      <c r="C158" s="26">
        <v>2210</v>
      </c>
      <c r="D158" s="27">
        <v>22</v>
      </c>
      <c r="E158" s="24" t="s">
        <v>26</v>
      </c>
      <c r="F158" s="39">
        <v>37.659999999999997</v>
      </c>
      <c r="G158" s="24">
        <f t="shared" si="8"/>
        <v>405.37223999999992</v>
      </c>
      <c r="I158" s="26">
        <v>2210</v>
      </c>
      <c r="J158" s="29" t="s">
        <v>26</v>
      </c>
      <c r="K158" s="38">
        <v>37.659999999999997</v>
      </c>
      <c r="L158" s="24">
        <f t="shared" si="10"/>
        <v>405.37223999999992</v>
      </c>
      <c r="N158" s="26">
        <v>2506</v>
      </c>
      <c r="O158" s="26">
        <v>25</v>
      </c>
      <c r="P158" s="40" t="s">
        <v>25</v>
      </c>
      <c r="Q158" s="41">
        <v>56.1</v>
      </c>
      <c r="R158" s="24">
        <f t="shared" si="11"/>
        <v>603.86040000000003</v>
      </c>
      <c r="T158" s="26">
        <v>1711</v>
      </c>
      <c r="U158" s="27">
        <v>17</v>
      </c>
      <c r="V158" s="24" t="s">
        <v>26</v>
      </c>
      <c r="W158" s="39">
        <v>39.79</v>
      </c>
      <c r="X158" s="24">
        <f t="shared" si="9"/>
        <v>428.29955999999999</v>
      </c>
    </row>
    <row r="159" spans="3:24" hidden="1" x14ac:dyDescent="0.25">
      <c r="C159" s="26">
        <v>2301</v>
      </c>
      <c r="D159" s="27">
        <v>23</v>
      </c>
      <c r="E159" s="24" t="s">
        <v>24</v>
      </c>
      <c r="F159" s="38">
        <v>75.58</v>
      </c>
      <c r="G159" s="24">
        <f t="shared" si="8"/>
        <v>813.54311999999993</v>
      </c>
      <c r="I159" s="26">
        <v>2301</v>
      </c>
      <c r="J159" s="28" t="s">
        <v>24</v>
      </c>
      <c r="K159" s="38">
        <v>75.58</v>
      </c>
      <c r="L159" s="24">
        <f t="shared" si="10"/>
        <v>813.54311999999993</v>
      </c>
      <c r="N159" s="26">
        <v>2507</v>
      </c>
      <c r="O159" s="26">
        <v>25</v>
      </c>
      <c r="P159" s="40" t="s">
        <v>25</v>
      </c>
      <c r="Q159" s="41">
        <v>56.1</v>
      </c>
      <c r="R159" s="24">
        <f t="shared" si="11"/>
        <v>603.86040000000003</v>
      </c>
      <c r="T159" s="26">
        <v>1801</v>
      </c>
      <c r="U159" s="27">
        <v>18</v>
      </c>
      <c r="V159" s="24" t="s">
        <v>25</v>
      </c>
      <c r="W159" s="38">
        <v>61.39</v>
      </c>
      <c r="X159" s="24">
        <f t="shared" si="9"/>
        <v>660.80196000000001</v>
      </c>
    </row>
    <row r="160" spans="3:24" hidden="1" x14ac:dyDescent="0.25">
      <c r="C160" s="26">
        <v>2302</v>
      </c>
      <c r="D160" s="27">
        <v>23</v>
      </c>
      <c r="E160" s="24" t="s">
        <v>24</v>
      </c>
      <c r="F160" s="39">
        <v>75.58</v>
      </c>
      <c r="G160" s="24">
        <f t="shared" si="8"/>
        <v>813.54311999999993</v>
      </c>
      <c r="I160" s="26">
        <v>2302</v>
      </c>
      <c r="J160" s="29" t="s">
        <v>24</v>
      </c>
      <c r="K160" s="39">
        <v>75.58</v>
      </c>
      <c r="L160" s="24">
        <f t="shared" si="10"/>
        <v>813.54311999999993</v>
      </c>
      <c r="N160" s="26">
        <v>2508</v>
      </c>
      <c r="O160" s="26">
        <v>25</v>
      </c>
      <c r="P160" s="40" t="s">
        <v>26</v>
      </c>
      <c r="Q160" s="41">
        <v>37.840000000000003</v>
      </c>
      <c r="R160" s="24">
        <f t="shared" si="11"/>
        <v>407.30976000000004</v>
      </c>
      <c r="T160" s="26">
        <v>1802</v>
      </c>
      <c r="U160" s="27">
        <v>18</v>
      </c>
      <c r="V160" s="24" t="s">
        <v>25</v>
      </c>
      <c r="W160" s="39">
        <v>61.39</v>
      </c>
      <c r="X160" s="24">
        <f t="shared" si="9"/>
        <v>660.80196000000001</v>
      </c>
    </row>
    <row r="161" spans="3:24" x14ac:dyDescent="0.25">
      <c r="C161" s="26">
        <v>2303</v>
      </c>
      <c r="D161" s="27">
        <v>23</v>
      </c>
      <c r="E161" s="29" t="s">
        <v>26</v>
      </c>
      <c r="F161" s="39">
        <v>37.659999999999997</v>
      </c>
      <c r="G161" s="24">
        <f t="shared" si="8"/>
        <v>405.37223999999992</v>
      </c>
      <c r="I161" s="26">
        <v>2303</v>
      </c>
      <c r="J161" s="29" t="s">
        <v>26</v>
      </c>
      <c r="K161" s="39">
        <v>37.659999999999997</v>
      </c>
      <c r="L161" s="24">
        <f t="shared" si="10"/>
        <v>405.37223999999992</v>
      </c>
      <c r="N161" s="26">
        <v>2601</v>
      </c>
      <c r="O161" s="26">
        <v>26</v>
      </c>
      <c r="P161" s="24" t="s">
        <v>26</v>
      </c>
      <c r="Q161" s="42">
        <v>37.840000000000003</v>
      </c>
      <c r="R161" s="24">
        <f t="shared" si="11"/>
        <v>407.30976000000004</v>
      </c>
      <c r="T161" s="26">
        <v>1803</v>
      </c>
      <c r="U161" s="27">
        <v>18</v>
      </c>
      <c r="V161" s="24" t="s">
        <v>26</v>
      </c>
      <c r="W161" s="39">
        <v>37.840000000000003</v>
      </c>
      <c r="X161" s="24">
        <f t="shared" si="9"/>
        <v>407.30976000000004</v>
      </c>
    </row>
    <row r="162" spans="3:24" hidden="1" x14ac:dyDescent="0.25">
      <c r="C162" s="26">
        <v>2304</v>
      </c>
      <c r="D162" s="27">
        <v>23</v>
      </c>
      <c r="E162" s="24" t="s">
        <v>25</v>
      </c>
      <c r="F162" s="39">
        <v>58.17</v>
      </c>
      <c r="G162" s="24">
        <f t="shared" si="8"/>
        <v>626.14188000000001</v>
      </c>
      <c r="I162" s="26">
        <v>2304</v>
      </c>
      <c r="J162" s="29" t="s">
        <v>25</v>
      </c>
      <c r="K162" s="39">
        <v>58.17</v>
      </c>
      <c r="L162" s="24">
        <f t="shared" si="10"/>
        <v>626.14188000000001</v>
      </c>
      <c r="N162" s="26">
        <v>2602</v>
      </c>
      <c r="O162" s="26">
        <v>26</v>
      </c>
      <c r="P162" s="40" t="s">
        <v>25</v>
      </c>
      <c r="Q162" s="41">
        <v>56.1</v>
      </c>
      <c r="R162" s="24">
        <f t="shared" si="11"/>
        <v>603.86040000000003</v>
      </c>
      <c r="T162" s="26">
        <v>1804</v>
      </c>
      <c r="U162" s="27">
        <v>18</v>
      </c>
      <c r="V162" s="24" t="s">
        <v>26</v>
      </c>
      <c r="W162" s="39">
        <v>37.840000000000003</v>
      </c>
      <c r="X162" s="24">
        <f t="shared" si="9"/>
        <v>407.30976000000004</v>
      </c>
    </row>
    <row r="163" spans="3:24" hidden="1" x14ac:dyDescent="0.25">
      <c r="C163" s="26">
        <v>2305</v>
      </c>
      <c r="D163" s="27">
        <v>23</v>
      </c>
      <c r="E163" s="24" t="s">
        <v>25</v>
      </c>
      <c r="F163" s="39">
        <v>58.17</v>
      </c>
      <c r="G163" s="24">
        <f t="shared" si="8"/>
        <v>626.14188000000001</v>
      </c>
      <c r="I163" s="26">
        <v>2305</v>
      </c>
      <c r="J163" s="29" t="s">
        <v>25</v>
      </c>
      <c r="K163" s="39">
        <v>58.17</v>
      </c>
      <c r="L163" s="24">
        <f t="shared" si="10"/>
        <v>626.14188000000001</v>
      </c>
      <c r="N163" s="26">
        <v>2603</v>
      </c>
      <c r="O163" s="26">
        <v>26</v>
      </c>
      <c r="P163" s="40" t="s">
        <v>25</v>
      </c>
      <c r="Q163" s="41">
        <v>56.1</v>
      </c>
      <c r="R163" s="24">
        <f t="shared" si="11"/>
        <v>603.86040000000003</v>
      </c>
      <c r="T163" s="26">
        <v>1805</v>
      </c>
      <c r="U163" s="27">
        <v>18</v>
      </c>
      <c r="V163" s="24" t="s">
        <v>26</v>
      </c>
      <c r="W163" s="39">
        <v>39.79</v>
      </c>
      <c r="X163" s="24">
        <f t="shared" si="9"/>
        <v>428.29955999999999</v>
      </c>
    </row>
    <row r="164" spans="3:24" x14ac:dyDescent="0.25">
      <c r="C164" s="26">
        <v>2306</v>
      </c>
      <c r="D164" s="27">
        <v>23</v>
      </c>
      <c r="E164" s="24" t="s">
        <v>26</v>
      </c>
      <c r="F164" s="39">
        <v>37.659999999999997</v>
      </c>
      <c r="G164" s="24">
        <f t="shared" si="8"/>
        <v>405.37223999999992</v>
      </c>
      <c r="I164" s="26">
        <v>2306</v>
      </c>
      <c r="J164" s="29" t="s">
        <v>26</v>
      </c>
      <c r="K164" s="39">
        <v>37.659999999999997</v>
      </c>
      <c r="L164" s="24">
        <f t="shared" si="10"/>
        <v>405.37223999999992</v>
      </c>
      <c r="N164" s="26">
        <v>2604</v>
      </c>
      <c r="O164" s="26">
        <v>26</v>
      </c>
      <c r="P164" s="40" t="s">
        <v>26</v>
      </c>
      <c r="Q164" s="41">
        <v>37.840000000000003</v>
      </c>
      <c r="R164" s="24">
        <f t="shared" si="11"/>
        <v>407.30976000000004</v>
      </c>
      <c r="T164" s="26">
        <v>1806</v>
      </c>
      <c r="U164" s="27">
        <v>18</v>
      </c>
      <c r="V164" s="24" t="s">
        <v>26</v>
      </c>
      <c r="W164" s="39">
        <v>39.79</v>
      </c>
      <c r="X164" s="24">
        <f t="shared" si="9"/>
        <v>428.29955999999999</v>
      </c>
    </row>
    <row r="165" spans="3:24" x14ac:dyDescent="0.25">
      <c r="C165" s="26">
        <v>2307</v>
      </c>
      <c r="D165" s="27">
        <v>23</v>
      </c>
      <c r="E165" s="24" t="s">
        <v>26</v>
      </c>
      <c r="F165" s="39">
        <v>37.659999999999997</v>
      </c>
      <c r="G165" s="24">
        <f t="shared" si="8"/>
        <v>405.37223999999992</v>
      </c>
      <c r="I165" s="26">
        <v>2307</v>
      </c>
      <c r="J165" s="29" t="s">
        <v>26</v>
      </c>
      <c r="K165" s="39">
        <v>37.659999999999997</v>
      </c>
      <c r="L165" s="24">
        <f t="shared" si="10"/>
        <v>405.37223999999992</v>
      </c>
      <c r="N165" s="26">
        <v>2605</v>
      </c>
      <c r="O165" s="26">
        <v>26</v>
      </c>
      <c r="P165" s="40" t="s">
        <v>26</v>
      </c>
      <c r="Q165" s="41">
        <v>37.840000000000003</v>
      </c>
      <c r="R165" s="24">
        <f t="shared" si="11"/>
        <v>407.30976000000004</v>
      </c>
      <c r="T165" s="26">
        <v>1807</v>
      </c>
      <c r="U165" s="27">
        <v>18</v>
      </c>
      <c r="V165" s="24" t="s">
        <v>26</v>
      </c>
      <c r="W165" s="39">
        <v>39.79</v>
      </c>
      <c r="X165" s="24">
        <f t="shared" si="9"/>
        <v>428.29955999999999</v>
      </c>
    </row>
    <row r="166" spans="3:24" hidden="1" x14ac:dyDescent="0.25">
      <c r="C166" s="26">
        <v>2308</v>
      </c>
      <c r="D166" s="27">
        <v>23</v>
      </c>
      <c r="E166" s="24" t="s">
        <v>24</v>
      </c>
      <c r="F166" s="39">
        <v>75.42</v>
      </c>
      <c r="G166" s="24">
        <f t="shared" si="8"/>
        <v>811.82087999999999</v>
      </c>
      <c r="I166" s="26">
        <v>2308</v>
      </c>
      <c r="J166" s="29" t="s">
        <v>25</v>
      </c>
      <c r="K166" s="39">
        <v>58.17</v>
      </c>
      <c r="L166" s="24">
        <f t="shared" si="10"/>
        <v>626.14188000000001</v>
      </c>
      <c r="N166" s="26">
        <v>2606</v>
      </c>
      <c r="O166" s="26">
        <v>26</v>
      </c>
      <c r="P166" s="40" t="s">
        <v>25</v>
      </c>
      <c r="Q166" s="41">
        <v>56.1</v>
      </c>
      <c r="R166" s="24">
        <f t="shared" si="11"/>
        <v>603.86040000000003</v>
      </c>
      <c r="T166" s="26">
        <v>1808</v>
      </c>
      <c r="U166" s="27">
        <v>18</v>
      </c>
      <c r="V166" s="24" t="s">
        <v>26</v>
      </c>
      <c r="W166" s="39">
        <v>39.79</v>
      </c>
      <c r="X166" s="24">
        <f t="shared" si="9"/>
        <v>428.29955999999999</v>
      </c>
    </row>
    <row r="167" spans="3:24" hidden="1" x14ac:dyDescent="0.25">
      <c r="C167" s="26">
        <v>2309</v>
      </c>
      <c r="D167" s="27">
        <v>23</v>
      </c>
      <c r="E167" s="24" t="s">
        <v>24</v>
      </c>
      <c r="F167" s="39">
        <v>75.42</v>
      </c>
      <c r="G167" s="24">
        <f t="shared" si="8"/>
        <v>811.82087999999999</v>
      </c>
      <c r="I167" s="26">
        <v>2309</v>
      </c>
      <c r="J167" s="29" t="s">
        <v>25</v>
      </c>
      <c r="K167" s="39">
        <v>58.17</v>
      </c>
      <c r="L167" s="24">
        <f t="shared" si="10"/>
        <v>626.14188000000001</v>
      </c>
      <c r="N167" s="26">
        <v>2607</v>
      </c>
      <c r="O167" s="26">
        <v>26</v>
      </c>
      <c r="P167" s="40" t="s">
        <v>25</v>
      </c>
      <c r="Q167" s="41">
        <v>56.1</v>
      </c>
      <c r="R167" s="24">
        <f t="shared" si="11"/>
        <v>603.86040000000003</v>
      </c>
      <c r="T167" s="26">
        <v>1809</v>
      </c>
      <c r="U167" s="27">
        <v>18</v>
      </c>
      <c r="V167" s="24" t="s">
        <v>26</v>
      </c>
      <c r="W167" s="39">
        <v>39.79</v>
      </c>
      <c r="X167" s="24">
        <f t="shared" si="9"/>
        <v>428.29955999999999</v>
      </c>
    </row>
    <row r="168" spans="3:24" x14ac:dyDescent="0.25">
      <c r="C168" s="26">
        <v>2310</v>
      </c>
      <c r="D168" s="27">
        <v>23</v>
      </c>
      <c r="E168" s="24" t="s">
        <v>26</v>
      </c>
      <c r="F168" s="39">
        <v>37.659999999999997</v>
      </c>
      <c r="G168" s="24">
        <f t="shared" si="8"/>
        <v>405.37223999999992</v>
      </c>
      <c r="I168" s="26">
        <v>2310</v>
      </c>
      <c r="J168" s="29" t="s">
        <v>26</v>
      </c>
      <c r="K168" s="39">
        <v>37.659999999999997</v>
      </c>
      <c r="L168" s="24">
        <f t="shared" si="10"/>
        <v>405.37223999999992</v>
      </c>
      <c r="N168" s="26">
        <v>2608</v>
      </c>
      <c r="O168" s="26">
        <v>26</v>
      </c>
      <c r="P168" s="40" t="s">
        <v>26</v>
      </c>
      <c r="Q168" s="41">
        <v>37.840000000000003</v>
      </c>
      <c r="R168" s="24">
        <f t="shared" si="11"/>
        <v>407.30976000000004</v>
      </c>
      <c r="T168" s="26">
        <v>1810</v>
      </c>
      <c r="U168" s="27">
        <v>18</v>
      </c>
      <c r="V168" s="24" t="s">
        <v>26</v>
      </c>
      <c r="W168" s="39">
        <v>39.79</v>
      </c>
      <c r="X168" s="24">
        <f t="shared" si="9"/>
        <v>428.29955999999999</v>
      </c>
    </row>
    <row r="169" spans="3:24" hidden="1" x14ac:dyDescent="0.25">
      <c r="C169" s="26">
        <v>2401</v>
      </c>
      <c r="D169" s="27">
        <v>24</v>
      </c>
      <c r="E169" s="24" t="s">
        <v>24</v>
      </c>
      <c r="F169" s="38">
        <v>75.58</v>
      </c>
      <c r="G169" s="24">
        <f t="shared" si="8"/>
        <v>813.54311999999993</v>
      </c>
      <c r="I169" s="26">
        <v>2401</v>
      </c>
      <c r="J169" s="28" t="s">
        <v>24</v>
      </c>
      <c r="K169" s="38">
        <v>75.58</v>
      </c>
      <c r="L169" s="24">
        <f t="shared" si="10"/>
        <v>813.54311999999993</v>
      </c>
      <c r="N169" s="26">
        <v>2701</v>
      </c>
      <c r="O169" s="26">
        <v>27</v>
      </c>
      <c r="P169" s="24" t="s">
        <v>26</v>
      </c>
      <c r="Q169" s="42">
        <v>37.840000000000003</v>
      </c>
      <c r="R169" s="24">
        <f t="shared" si="11"/>
        <v>407.30976000000004</v>
      </c>
      <c r="T169" s="26">
        <v>1811</v>
      </c>
      <c r="U169" s="27">
        <v>18</v>
      </c>
      <c r="V169" s="24" t="s">
        <v>26</v>
      </c>
      <c r="W169" s="39">
        <v>39.79</v>
      </c>
      <c r="X169" s="24">
        <f t="shared" si="9"/>
        <v>428.29955999999999</v>
      </c>
    </row>
    <row r="170" spans="3:24" hidden="1" x14ac:dyDescent="0.25">
      <c r="C170" s="26">
        <v>2402</v>
      </c>
      <c r="D170" s="27">
        <v>24</v>
      </c>
      <c r="E170" s="24" t="s">
        <v>24</v>
      </c>
      <c r="F170" s="39">
        <v>75.58</v>
      </c>
      <c r="G170" s="24">
        <f t="shared" si="8"/>
        <v>813.54311999999993</v>
      </c>
      <c r="I170" s="26">
        <v>2402</v>
      </c>
      <c r="J170" s="29" t="s">
        <v>24</v>
      </c>
      <c r="K170" s="39">
        <v>75.58</v>
      </c>
      <c r="L170" s="24">
        <f t="shared" si="10"/>
        <v>813.54311999999993</v>
      </c>
      <c r="N170" s="26">
        <v>2702</v>
      </c>
      <c r="O170" s="26">
        <v>27</v>
      </c>
      <c r="P170" s="40" t="s">
        <v>25</v>
      </c>
      <c r="Q170" s="41">
        <v>56.1</v>
      </c>
      <c r="R170" s="24">
        <f t="shared" si="11"/>
        <v>603.86040000000003</v>
      </c>
      <c r="T170" s="26">
        <v>1901</v>
      </c>
      <c r="U170" s="27">
        <v>19</v>
      </c>
      <c r="V170" s="24" t="s">
        <v>25</v>
      </c>
      <c r="W170" s="38">
        <v>61.39</v>
      </c>
      <c r="X170" s="24">
        <f t="shared" si="9"/>
        <v>660.80196000000001</v>
      </c>
    </row>
    <row r="171" spans="3:24" x14ac:dyDescent="0.25">
      <c r="C171" s="26">
        <v>2403</v>
      </c>
      <c r="D171" s="27">
        <v>24</v>
      </c>
      <c r="E171" s="29" t="s">
        <v>26</v>
      </c>
      <c r="F171" s="39">
        <v>37.659999999999997</v>
      </c>
      <c r="G171" s="24">
        <f t="shared" si="8"/>
        <v>405.37223999999992</v>
      </c>
      <c r="I171" s="26">
        <v>2403</v>
      </c>
      <c r="J171" s="29" t="s">
        <v>26</v>
      </c>
      <c r="K171" s="39">
        <v>37.659999999999997</v>
      </c>
      <c r="L171" s="24">
        <f t="shared" si="10"/>
        <v>405.37223999999992</v>
      </c>
      <c r="N171" s="26">
        <v>2703</v>
      </c>
      <c r="O171" s="26">
        <v>27</v>
      </c>
      <c r="P171" s="40" t="s">
        <v>25</v>
      </c>
      <c r="Q171" s="41">
        <v>56.1</v>
      </c>
      <c r="R171" s="24">
        <f t="shared" si="11"/>
        <v>603.86040000000003</v>
      </c>
      <c r="T171" s="26">
        <v>1902</v>
      </c>
      <c r="U171" s="27">
        <v>19</v>
      </c>
      <c r="V171" s="24" t="s">
        <v>25</v>
      </c>
      <c r="W171" s="39">
        <v>61.39</v>
      </c>
      <c r="X171" s="24">
        <f t="shared" si="9"/>
        <v>660.80196000000001</v>
      </c>
    </row>
    <row r="172" spans="3:24" hidden="1" x14ac:dyDescent="0.25">
      <c r="C172" s="26">
        <v>2404</v>
      </c>
      <c r="D172" s="27">
        <v>24</v>
      </c>
      <c r="E172" s="24" t="s">
        <v>25</v>
      </c>
      <c r="F172" s="39">
        <v>58.17</v>
      </c>
      <c r="G172" s="24">
        <f t="shared" si="8"/>
        <v>626.14188000000001</v>
      </c>
      <c r="I172" s="26">
        <v>2404</v>
      </c>
      <c r="J172" s="29" t="s">
        <v>25</v>
      </c>
      <c r="K172" s="39">
        <v>58.17</v>
      </c>
      <c r="L172" s="24">
        <f t="shared" si="10"/>
        <v>626.14188000000001</v>
      </c>
      <c r="N172" s="26">
        <v>2704</v>
      </c>
      <c r="O172" s="26">
        <v>27</v>
      </c>
      <c r="P172" s="40" t="s">
        <v>26</v>
      </c>
      <c r="Q172" s="41">
        <v>37.840000000000003</v>
      </c>
      <c r="R172" s="24">
        <f t="shared" si="11"/>
        <v>407.30976000000004</v>
      </c>
      <c r="T172" s="26">
        <v>1903</v>
      </c>
      <c r="U172" s="27">
        <v>19</v>
      </c>
      <c r="V172" s="24" t="s">
        <v>26</v>
      </c>
      <c r="W172" s="39">
        <v>37.840000000000003</v>
      </c>
      <c r="X172" s="24">
        <f t="shared" si="9"/>
        <v>407.30976000000004</v>
      </c>
    </row>
    <row r="173" spans="3:24" hidden="1" x14ac:dyDescent="0.25">
      <c r="C173" s="26">
        <v>2405</v>
      </c>
      <c r="D173" s="27">
        <v>24</v>
      </c>
      <c r="E173" s="24" t="s">
        <v>25</v>
      </c>
      <c r="F173" s="39">
        <v>58.17</v>
      </c>
      <c r="G173" s="24">
        <f t="shared" si="8"/>
        <v>626.14188000000001</v>
      </c>
      <c r="I173" s="26">
        <v>2405</v>
      </c>
      <c r="J173" s="29" t="s">
        <v>25</v>
      </c>
      <c r="K173" s="39">
        <v>58.17</v>
      </c>
      <c r="L173" s="24">
        <f t="shared" si="10"/>
        <v>626.14188000000001</v>
      </c>
      <c r="N173" s="26">
        <v>2705</v>
      </c>
      <c r="O173" s="26">
        <v>27</v>
      </c>
      <c r="P173" s="40" t="s">
        <v>26</v>
      </c>
      <c r="Q173" s="41">
        <v>37.840000000000003</v>
      </c>
      <c r="R173" s="24">
        <f t="shared" si="11"/>
        <v>407.30976000000004</v>
      </c>
      <c r="T173" s="26">
        <v>1904</v>
      </c>
      <c r="U173" s="27">
        <v>19</v>
      </c>
      <c r="V173" s="24" t="s">
        <v>26</v>
      </c>
      <c r="W173" s="39">
        <v>37.840000000000003</v>
      </c>
      <c r="X173" s="24">
        <f t="shared" si="9"/>
        <v>407.30976000000004</v>
      </c>
    </row>
    <row r="174" spans="3:24" x14ac:dyDescent="0.25">
      <c r="C174" s="26">
        <v>2406</v>
      </c>
      <c r="D174" s="27">
        <v>24</v>
      </c>
      <c r="E174" s="24" t="s">
        <v>26</v>
      </c>
      <c r="F174" s="39">
        <v>37.659999999999997</v>
      </c>
      <c r="G174" s="24">
        <f t="shared" si="8"/>
        <v>405.37223999999992</v>
      </c>
      <c r="I174" s="26">
        <v>2406</v>
      </c>
      <c r="J174" s="29" t="s">
        <v>26</v>
      </c>
      <c r="K174" s="39">
        <v>37.659999999999997</v>
      </c>
      <c r="L174" s="24">
        <f t="shared" si="10"/>
        <v>405.37223999999992</v>
      </c>
      <c r="N174" s="26">
        <v>2706</v>
      </c>
      <c r="O174" s="26">
        <v>27</v>
      </c>
      <c r="P174" s="40" t="s">
        <v>25</v>
      </c>
      <c r="Q174" s="41">
        <v>56.1</v>
      </c>
      <c r="R174" s="24">
        <f t="shared" si="11"/>
        <v>603.86040000000003</v>
      </c>
      <c r="T174" s="26">
        <v>1905</v>
      </c>
      <c r="U174" s="27">
        <v>19</v>
      </c>
      <c r="V174" s="24" t="s">
        <v>26</v>
      </c>
      <c r="W174" s="39">
        <v>39.79</v>
      </c>
      <c r="X174" s="24">
        <f t="shared" si="9"/>
        <v>428.29955999999999</v>
      </c>
    </row>
    <row r="175" spans="3:24" x14ac:dyDescent="0.25">
      <c r="C175" s="26">
        <v>2407</v>
      </c>
      <c r="D175" s="27">
        <v>24</v>
      </c>
      <c r="E175" s="24" t="s">
        <v>26</v>
      </c>
      <c r="F175" s="39">
        <v>37.659999999999997</v>
      </c>
      <c r="G175" s="24">
        <f t="shared" si="8"/>
        <v>405.37223999999992</v>
      </c>
      <c r="I175" s="26">
        <v>2407</v>
      </c>
      <c r="J175" s="29" t="s">
        <v>26</v>
      </c>
      <c r="K175" s="39">
        <v>37.659999999999997</v>
      </c>
      <c r="L175" s="24">
        <f t="shared" si="10"/>
        <v>405.37223999999992</v>
      </c>
      <c r="N175" s="26">
        <v>2707</v>
      </c>
      <c r="O175" s="26">
        <v>27</v>
      </c>
      <c r="P175" s="40" t="s">
        <v>25</v>
      </c>
      <c r="Q175" s="41">
        <v>56.1</v>
      </c>
      <c r="R175" s="24">
        <f t="shared" si="11"/>
        <v>603.86040000000003</v>
      </c>
      <c r="T175" s="26">
        <v>1906</v>
      </c>
      <c r="U175" s="27">
        <v>19</v>
      </c>
      <c r="V175" s="24" t="s">
        <v>26</v>
      </c>
      <c r="W175" s="39">
        <v>39.79</v>
      </c>
      <c r="X175" s="24">
        <f t="shared" si="9"/>
        <v>428.29955999999999</v>
      </c>
    </row>
    <row r="176" spans="3:24" hidden="1" x14ac:dyDescent="0.25">
      <c r="C176" s="26">
        <v>2408</v>
      </c>
      <c r="D176" s="27">
        <v>24</v>
      </c>
      <c r="E176" s="24" t="s">
        <v>24</v>
      </c>
      <c r="F176" s="39">
        <v>75.42</v>
      </c>
      <c r="G176" s="24">
        <f t="shared" si="8"/>
        <v>811.82087999999999</v>
      </c>
      <c r="I176" s="26">
        <v>2408</v>
      </c>
      <c r="J176" s="29" t="s">
        <v>25</v>
      </c>
      <c r="K176" s="39">
        <v>58.17</v>
      </c>
      <c r="L176" s="24">
        <f t="shared" si="10"/>
        <v>626.14188000000001</v>
      </c>
      <c r="N176" s="26">
        <v>2708</v>
      </c>
      <c r="O176" s="26">
        <v>27</v>
      </c>
      <c r="P176" s="40" t="s">
        <v>26</v>
      </c>
      <c r="Q176" s="41">
        <v>37.840000000000003</v>
      </c>
      <c r="R176" s="24">
        <f t="shared" si="11"/>
        <v>407.30976000000004</v>
      </c>
      <c r="T176" s="26">
        <v>1907</v>
      </c>
      <c r="U176" s="27">
        <v>19</v>
      </c>
      <c r="V176" s="24" t="s">
        <v>26</v>
      </c>
      <c r="W176" s="39">
        <v>39.79</v>
      </c>
      <c r="X176" s="24">
        <f t="shared" si="9"/>
        <v>428.29955999999999</v>
      </c>
    </row>
    <row r="177" spans="3:24" hidden="1" x14ac:dyDescent="0.25">
      <c r="C177" s="26">
        <v>2409</v>
      </c>
      <c r="D177" s="27">
        <v>24</v>
      </c>
      <c r="E177" s="24" t="s">
        <v>24</v>
      </c>
      <c r="F177" s="39">
        <v>75.42</v>
      </c>
      <c r="G177" s="24">
        <f t="shared" si="8"/>
        <v>811.82087999999999</v>
      </c>
      <c r="I177" s="26">
        <v>2409</v>
      </c>
      <c r="J177" s="29" t="s">
        <v>25</v>
      </c>
      <c r="K177" s="39">
        <v>58.17</v>
      </c>
      <c r="L177" s="24">
        <f t="shared" si="10"/>
        <v>626.14188000000001</v>
      </c>
      <c r="N177" s="26">
        <v>2801</v>
      </c>
      <c r="O177" s="26">
        <v>28</v>
      </c>
      <c r="P177" s="24" t="s">
        <v>26</v>
      </c>
      <c r="Q177" s="42">
        <v>37.840000000000003</v>
      </c>
      <c r="R177" s="24">
        <f t="shared" si="11"/>
        <v>407.30976000000004</v>
      </c>
      <c r="T177" s="26">
        <v>1908</v>
      </c>
      <c r="U177" s="27">
        <v>19</v>
      </c>
      <c r="V177" s="24" t="s">
        <v>26</v>
      </c>
      <c r="W177" s="39">
        <v>39.79</v>
      </c>
      <c r="X177" s="24">
        <f t="shared" si="9"/>
        <v>428.29955999999999</v>
      </c>
    </row>
    <row r="178" spans="3:24" x14ac:dyDescent="0.25">
      <c r="C178" s="26">
        <v>2410</v>
      </c>
      <c r="D178" s="27">
        <v>24</v>
      </c>
      <c r="E178" s="24" t="s">
        <v>26</v>
      </c>
      <c r="F178" s="39">
        <v>37.659999999999997</v>
      </c>
      <c r="G178" s="24">
        <f t="shared" si="8"/>
        <v>405.37223999999992</v>
      </c>
      <c r="I178" s="26">
        <v>2410</v>
      </c>
      <c r="J178" s="29" t="s">
        <v>26</v>
      </c>
      <c r="K178" s="39">
        <v>37.659999999999997</v>
      </c>
      <c r="L178" s="24">
        <f t="shared" si="10"/>
        <v>405.37223999999992</v>
      </c>
      <c r="N178" s="26">
        <v>2802</v>
      </c>
      <c r="O178" s="26">
        <v>28</v>
      </c>
      <c r="P178" s="40" t="s">
        <v>25</v>
      </c>
      <c r="Q178" s="41">
        <v>56.1</v>
      </c>
      <c r="R178" s="24">
        <f t="shared" si="11"/>
        <v>603.86040000000003</v>
      </c>
      <c r="T178" s="26">
        <v>1909</v>
      </c>
      <c r="U178" s="27">
        <v>19</v>
      </c>
      <c r="V178" s="24" t="s">
        <v>26</v>
      </c>
      <c r="W178" s="39">
        <v>39.79</v>
      </c>
      <c r="X178" s="24">
        <f t="shared" si="9"/>
        <v>428.29955999999999</v>
      </c>
    </row>
    <row r="179" spans="3:24" hidden="1" x14ac:dyDescent="0.25">
      <c r="C179" s="26">
        <v>2501</v>
      </c>
      <c r="D179" s="27">
        <v>25</v>
      </c>
      <c r="E179" s="24" t="s">
        <v>24</v>
      </c>
      <c r="F179" s="38">
        <v>75.58</v>
      </c>
      <c r="G179" s="24">
        <f t="shared" si="8"/>
        <v>813.54311999999993</v>
      </c>
      <c r="I179" s="26">
        <v>2501</v>
      </c>
      <c r="J179" s="28" t="s">
        <v>24</v>
      </c>
      <c r="K179" s="38">
        <v>75.58</v>
      </c>
      <c r="L179" s="24">
        <f t="shared" si="10"/>
        <v>813.54311999999993</v>
      </c>
      <c r="N179" s="26">
        <v>2803</v>
      </c>
      <c r="O179" s="26">
        <v>28</v>
      </c>
      <c r="P179" s="40" t="s">
        <v>25</v>
      </c>
      <c r="Q179" s="41">
        <v>56.1</v>
      </c>
      <c r="R179" s="24">
        <f t="shared" si="11"/>
        <v>603.86040000000003</v>
      </c>
      <c r="T179" s="26">
        <v>1910</v>
      </c>
      <c r="U179" s="27">
        <v>19</v>
      </c>
      <c r="V179" s="24" t="s">
        <v>26</v>
      </c>
      <c r="W179" s="39">
        <v>39.79</v>
      </c>
      <c r="X179" s="24">
        <f t="shared" si="9"/>
        <v>428.29955999999999</v>
      </c>
    </row>
    <row r="180" spans="3:24" hidden="1" x14ac:dyDescent="0.25">
      <c r="C180" s="26">
        <v>2502</v>
      </c>
      <c r="D180" s="27">
        <v>25</v>
      </c>
      <c r="E180" s="24" t="s">
        <v>24</v>
      </c>
      <c r="F180" s="39">
        <v>75.58</v>
      </c>
      <c r="G180" s="24">
        <f t="shared" si="8"/>
        <v>813.54311999999993</v>
      </c>
      <c r="I180" s="26">
        <v>2502</v>
      </c>
      <c r="J180" s="29" t="s">
        <v>24</v>
      </c>
      <c r="K180" s="39">
        <v>75.58</v>
      </c>
      <c r="L180" s="24">
        <f t="shared" si="10"/>
        <v>813.54311999999993</v>
      </c>
      <c r="N180" s="26">
        <v>2804</v>
      </c>
      <c r="O180" s="26">
        <v>28</v>
      </c>
      <c r="P180" s="40" t="s">
        <v>26</v>
      </c>
      <c r="Q180" s="41">
        <v>37.840000000000003</v>
      </c>
      <c r="R180" s="24">
        <f t="shared" si="11"/>
        <v>407.30976000000004</v>
      </c>
      <c r="T180" s="26">
        <v>1911</v>
      </c>
      <c r="U180" s="27">
        <v>19</v>
      </c>
      <c r="V180" s="24" t="s">
        <v>26</v>
      </c>
      <c r="W180" s="39">
        <v>39.79</v>
      </c>
      <c r="X180" s="24">
        <f t="shared" si="9"/>
        <v>428.29955999999999</v>
      </c>
    </row>
    <row r="181" spans="3:24" x14ac:dyDescent="0.25">
      <c r="C181" s="26">
        <v>2503</v>
      </c>
      <c r="D181" s="27">
        <v>25</v>
      </c>
      <c r="E181" s="29" t="s">
        <v>26</v>
      </c>
      <c r="F181" s="39">
        <v>37.659999999999997</v>
      </c>
      <c r="G181" s="24">
        <f t="shared" si="8"/>
        <v>405.37223999999992</v>
      </c>
      <c r="I181" s="26">
        <v>2503</v>
      </c>
      <c r="J181" s="29" t="s">
        <v>26</v>
      </c>
      <c r="K181" s="39">
        <v>37.659999999999997</v>
      </c>
      <c r="L181" s="24">
        <f t="shared" si="10"/>
        <v>405.37223999999992</v>
      </c>
      <c r="N181" s="26">
        <v>2805</v>
      </c>
      <c r="O181" s="26">
        <v>28</v>
      </c>
      <c r="P181" s="40" t="s">
        <v>26</v>
      </c>
      <c r="Q181" s="41">
        <v>37.840000000000003</v>
      </c>
      <c r="R181" s="24">
        <f t="shared" si="11"/>
        <v>407.30976000000004</v>
      </c>
      <c r="T181" s="26">
        <v>2001</v>
      </c>
      <c r="U181" s="27">
        <v>20</v>
      </c>
      <c r="V181" s="24" t="s">
        <v>25</v>
      </c>
      <c r="W181" s="38">
        <v>61.39</v>
      </c>
      <c r="X181" s="24">
        <f t="shared" si="9"/>
        <v>660.80196000000001</v>
      </c>
    </row>
    <row r="182" spans="3:24" hidden="1" x14ac:dyDescent="0.25">
      <c r="C182" s="26">
        <v>2504</v>
      </c>
      <c r="D182" s="27">
        <v>25</v>
      </c>
      <c r="E182" s="24" t="s">
        <v>25</v>
      </c>
      <c r="F182" s="39">
        <v>58.17</v>
      </c>
      <c r="G182" s="24">
        <f t="shared" si="8"/>
        <v>626.14188000000001</v>
      </c>
      <c r="I182" s="26">
        <v>2504</v>
      </c>
      <c r="J182" s="29" t="s">
        <v>25</v>
      </c>
      <c r="K182" s="39">
        <v>58.17</v>
      </c>
      <c r="L182" s="24">
        <f t="shared" si="10"/>
        <v>626.14188000000001</v>
      </c>
      <c r="N182" s="26">
        <v>2806</v>
      </c>
      <c r="O182" s="26">
        <v>28</v>
      </c>
      <c r="P182" s="40" t="s">
        <v>25</v>
      </c>
      <c r="Q182" s="41">
        <v>56.1</v>
      </c>
      <c r="R182" s="24">
        <f t="shared" si="11"/>
        <v>603.86040000000003</v>
      </c>
      <c r="T182" s="26">
        <v>2002</v>
      </c>
      <c r="U182" s="27">
        <v>20</v>
      </c>
      <c r="V182" s="24" t="s">
        <v>25</v>
      </c>
      <c r="W182" s="39">
        <v>61.39</v>
      </c>
      <c r="X182" s="24">
        <f t="shared" si="9"/>
        <v>660.80196000000001</v>
      </c>
    </row>
    <row r="183" spans="3:24" hidden="1" x14ac:dyDescent="0.25">
      <c r="C183" s="26">
        <v>2505</v>
      </c>
      <c r="D183" s="27">
        <v>25</v>
      </c>
      <c r="E183" s="24" t="s">
        <v>25</v>
      </c>
      <c r="F183" s="39">
        <v>58.17</v>
      </c>
      <c r="G183" s="24">
        <f t="shared" si="8"/>
        <v>626.14188000000001</v>
      </c>
      <c r="I183" s="26">
        <v>2505</v>
      </c>
      <c r="J183" s="29" t="s">
        <v>25</v>
      </c>
      <c r="K183" s="39">
        <v>58.17</v>
      </c>
      <c r="L183" s="24">
        <f t="shared" si="10"/>
        <v>626.14188000000001</v>
      </c>
      <c r="N183" s="26">
        <v>2807</v>
      </c>
      <c r="O183" s="26">
        <v>28</v>
      </c>
      <c r="P183" s="40" t="s">
        <v>25</v>
      </c>
      <c r="Q183" s="41">
        <v>56.1</v>
      </c>
      <c r="R183" s="24">
        <f t="shared" si="11"/>
        <v>603.86040000000003</v>
      </c>
      <c r="T183" s="26">
        <v>2003</v>
      </c>
      <c r="U183" s="27">
        <v>20</v>
      </c>
      <c r="V183" s="24" t="s">
        <v>26</v>
      </c>
      <c r="W183" s="39">
        <v>37.840000000000003</v>
      </c>
      <c r="X183" s="24">
        <f t="shared" si="9"/>
        <v>407.30976000000004</v>
      </c>
    </row>
    <row r="184" spans="3:24" x14ac:dyDescent="0.25">
      <c r="C184" s="26">
        <v>2506</v>
      </c>
      <c r="D184" s="27">
        <v>25</v>
      </c>
      <c r="E184" s="24" t="s">
        <v>26</v>
      </c>
      <c r="F184" s="39">
        <v>37.659999999999997</v>
      </c>
      <c r="G184" s="24">
        <f t="shared" si="8"/>
        <v>405.37223999999992</v>
      </c>
      <c r="I184" s="26">
        <v>2506</v>
      </c>
      <c r="J184" s="29" t="s">
        <v>26</v>
      </c>
      <c r="K184" s="39">
        <v>37.659999999999997</v>
      </c>
      <c r="L184" s="24">
        <f t="shared" si="10"/>
        <v>405.37223999999992</v>
      </c>
      <c r="N184" s="26">
        <v>2808</v>
      </c>
      <c r="O184" s="26">
        <v>28</v>
      </c>
      <c r="P184" s="40" t="s">
        <v>26</v>
      </c>
      <c r="Q184" s="41">
        <v>37.840000000000003</v>
      </c>
      <c r="R184" s="24">
        <f t="shared" si="11"/>
        <v>407.30976000000004</v>
      </c>
      <c r="T184" s="26">
        <v>2004</v>
      </c>
      <c r="U184" s="27">
        <v>20</v>
      </c>
      <c r="V184" s="24" t="s">
        <v>26</v>
      </c>
      <c r="W184" s="39">
        <v>37.840000000000003</v>
      </c>
      <c r="X184" s="24">
        <f t="shared" si="9"/>
        <v>407.30976000000004</v>
      </c>
    </row>
    <row r="185" spans="3:24" x14ac:dyDescent="0.25">
      <c r="C185" s="26">
        <v>2507</v>
      </c>
      <c r="D185" s="27">
        <v>25</v>
      </c>
      <c r="E185" s="24" t="s">
        <v>26</v>
      </c>
      <c r="F185" s="39">
        <v>37.659999999999997</v>
      </c>
      <c r="G185" s="24">
        <f t="shared" si="8"/>
        <v>405.37223999999992</v>
      </c>
      <c r="I185" s="26">
        <v>2507</v>
      </c>
      <c r="J185" s="29" t="s">
        <v>26</v>
      </c>
      <c r="K185" s="39">
        <v>37.659999999999997</v>
      </c>
      <c r="L185" s="24">
        <f t="shared" si="10"/>
        <v>405.37223999999992</v>
      </c>
      <c r="N185" s="26">
        <v>2903</v>
      </c>
      <c r="O185" s="26">
        <v>29</v>
      </c>
      <c r="P185" s="40" t="s">
        <v>25</v>
      </c>
      <c r="Q185" s="41">
        <v>56.1</v>
      </c>
      <c r="R185" s="24">
        <f t="shared" si="11"/>
        <v>603.86040000000003</v>
      </c>
      <c r="T185" s="26">
        <v>2005</v>
      </c>
      <c r="U185" s="27">
        <v>20</v>
      </c>
      <c r="V185" s="24" t="s">
        <v>26</v>
      </c>
      <c r="W185" s="39">
        <v>39.79</v>
      </c>
      <c r="X185" s="24">
        <f t="shared" si="9"/>
        <v>428.29955999999999</v>
      </c>
    </row>
    <row r="186" spans="3:24" hidden="1" x14ac:dyDescent="0.25">
      <c r="C186" s="26">
        <v>2508</v>
      </c>
      <c r="D186" s="27">
        <v>25</v>
      </c>
      <c r="E186" s="24" t="s">
        <v>24</v>
      </c>
      <c r="F186" s="39">
        <v>75.42</v>
      </c>
      <c r="G186" s="24">
        <f t="shared" si="8"/>
        <v>811.82087999999999</v>
      </c>
      <c r="I186" s="26">
        <v>2508</v>
      </c>
      <c r="J186" s="29" t="s">
        <v>25</v>
      </c>
      <c r="K186" s="39">
        <v>58.17</v>
      </c>
      <c r="L186" s="24">
        <f t="shared" si="10"/>
        <v>626.14188000000001</v>
      </c>
      <c r="N186" s="26">
        <v>2904</v>
      </c>
      <c r="O186" s="26">
        <v>29</v>
      </c>
      <c r="P186" s="40" t="s">
        <v>26</v>
      </c>
      <c r="Q186" s="41">
        <v>37.840000000000003</v>
      </c>
      <c r="R186" s="24">
        <f t="shared" si="11"/>
        <v>407.30976000000004</v>
      </c>
      <c r="T186" s="26">
        <v>2006</v>
      </c>
      <c r="U186" s="27">
        <v>20</v>
      </c>
      <c r="V186" s="24" t="s">
        <v>26</v>
      </c>
      <c r="W186" s="39">
        <v>39.79</v>
      </c>
      <c r="X186" s="24">
        <f t="shared" si="9"/>
        <v>428.29955999999999</v>
      </c>
    </row>
    <row r="187" spans="3:24" hidden="1" x14ac:dyDescent="0.25">
      <c r="C187" s="26">
        <v>2509</v>
      </c>
      <c r="D187" s="27">
        <v>25</v>
      </c>
      <c r="E187" s="24" t="s">
        <v>24</v>
      </c>
      <c r="F187" s="39">
        <v>75.42</v>
      </c>
      <c r="G187" s="24">
        <f t="shared" si="8"/>
        <v>811.82087999999999</v>
      </c>
      <c r="I187" s="26">
        <v>2509</v>
      </c>
      <c r="J187" s="29" t="s">
        <v>25</v>
      </c>
      <c r="K187" s="39">
        <v>58.17</v>
      </c>
      <c r="L187" s="24">
        <f t="shared" si="10"/>
        <v>626.14188000000001</v>
      </c>
      <c r="N187" s="26">
        <v>2905</v>
      </c>
      <c r="O187" s="26">
        <v>29</v>
      </c>
      <c r="P187" s="40" t="s">
        <v>26</v>
      </c>
      <c r="Q187" s="41">
        <v>37.840000000000003</v>
      </c>
      <c r="R187" s="24">
        <f t="shared" si="11"/>
        <v>407.30976000000004</v>
      </c>
      <c r="T187" s="26">
        <v>2007</v>
      </c>
      <c r="U187" s="27">
        <v>20</v>
      </c>
      <c r="V187" s="24" t="s">
        <v>26</v>
      </c>
      <c r="W187" s="39">
        <v>39.79</v>
      </c>
      <c r="X187" s="24">
        <f t="shared" si="9"/>
        <v>428.29955999999999</v>
      </c>
    </row>
    <row r="188" spans="3:24" x14ac:dyDescent="0.25">
      <c r="C188" s="26">
        <v>2510</v>
      </c>
      <c r="D188" s="27">
        <v>25</v>
      </c>
      <c r="E188" s="24" t="s">
        <v>26</v>
      </c>
      <c r="F188" s="39">
        <v>37.659999999999997</v>
      </c>
      <c r="G188" s="24">
        <f t="shared" si="8"/>
        <v>405.37223999999992</v>
      </c>
      <c r="I188" s="26">
        <v>2510</v>
      </c>
      <c r="J188" s="29" t="s">
        <v>26</v>
      </c>
      <c r="K188" s="39">
        <v>37.659999999999997</v>
      </c>
      <c r="L188" s="24">
        <f t="shared" si="10"/>
        <v>405.37223999999992</v>
      </c>
      <c r="N188" s="26">
        <v>2906</v>
      </c>
      <c r="O188" s="26">
        <v>29</v>
      </c>
      <c r="P188" s="40" t="s">
        <v>25</v>
      </c>
      <c r="Q188" s="41">
        <v>56.1</v>
      </c>
      <c r="R188" s="24">
        <f t="shared" si="11"/>
        <v>603.86040000000003</v>
      </c>
      <c r="T188" s="26">
        <v>2008</v>
      </c>
      <c r="U188" s="27">
        <v>20</v>
      </c>
      <c r="V188" s="24" t="s">
        <v>26</v>
      </c>
      <c r="W188" s="39">
        <v>39.79</v>
      </c>
      <c r="X188" s="24">
        <f t="shared" si="9"/>
        <v>428.29955999999999</v>
      </c>
    </row>
    <row r="189" spans="3:24" hidden="1" x14ac:dyDescent="0.25">
      <c r="C189" s="26">
        <v>2601</v>
      </c>
      <c r="D189" s="27">
        <v>26</v>
      </c>
      <c r="E189" s="24" t="s">
        <v>24</v>
      </c>
      <c r="F189" s="38">
        <v>75.58</v>
      </c>
      <c r="G189" s="24">
        <f t="shared" si="8"/>
        <v>813.54311999999993</v>
      </c>
      <c r="I189" s="26">
        <v>2601</v>
      </c>
      <c r="J189" s="28" t="s">
        <v>24</v>
      </c>
      <c r="K189" s="38">
        <v>75.58</v>
      </c>
      <c r="L189" s="24">
        <f t="shared" si="10"/>
        <v>813.54311999999993</v>
      </c>
      <c r="N189" s="26">
        <v>2907</v>
      </c>
      <c r="O189" s="26">
        <v>29</v>
      </c>
      <c r="P189" s="40" t="s">
        <v>25</v>
      </c>
      <c r="Q189" s="41">
        <v>56.1</v>
      </c>
      <c r="R189" s="24">
        <f t="shared" si="11"/>
        <v>603.86040000000003</v>
      </c>
      <c r="T189" s="26">
        <v>2009</v>
      </c>
      <c r="U189" s="27">
        <v>20</v>
      </c>
      <c r="V189" s="24" t="s">
        <v>26</v>
      </c>
      <c r="W189" s="39">
        <v>39.79</v>
      </c>
      <c r="X189" s="24">
        <f t="shared" si="9"/>
        <v>428.29955999999999</v>
      </c>
    </row>
    <row r="190" spans="3:24" hidden="1" x14ac:dyDescent="0.25">
      <c r="C190" s="26">
        <v>2602</v>
      </c>
      <c r="D190" s="27">
        <v>26</v>
      </c>
      <c r="E190" s="24" t="s">
        <v>24</v>
      </c>
      <c r="F190" s="39">
        <v>75.58</v>
      </c>
      <c r="G190" s="24">
        <f t="shared" si="8"/>
        <v>813.54311999999993</v>
      </c>
      <c r="I190" s="26">
        <v>2602</v>
      </c>
      <c r="J190" s="29" t="s">
        <v>24</v>
      </c>
      <c r="K190" s="39">
        <v>75.58</v>
      </c>
      <c r="L190" s="24">
        <f t="shared" si="10"/>
        <v>813.54311999999993</v>
      </c>
      <c r="N190" s="26">
        <v>2908</v>
      </c>
      <c r="O190" s="26">
        <v>29</v>
      </c>
      <c r="P190" s="40" t="s">
        <v>26</v>
      </c>
      <c r="Q190" s="41">
        <v>37.840000000000003</v>
      </c>
      <c r="R190" s="24">
        <f t="shared" si="11"/>
        <v>407.30976000000004</v>
      </c>
      <c r="T190" s="26">
        <v>2010</v>
      </c>
      <c r="U190" s="27">
        <v>20</v>
      </c>
      <c r="V190" s="24" t="s">
        <v>26</v>
      </c>
      <c r="W190" s="39">
        <v>39.79</v>
      </c>
      <c r="X190" s="24">
        <f t="shared" si="9"/>
        <v>428.29955999999999</v>
      </c>
    </row>
    <row r="191" spans="3:24" x14ac:dyDescent="0.25">
      <c r="C191" s="26">
        <v>2603</v>
      </c>
      <c r="D191" s="27">
        <v>26</v>
      </c>
      <c r="E191" s="29" t="s">
        <v>26</v>
      </c>
      <c r="F191" s="39">
        <v>37.659999999999997</v>
      </c>
      <c r="G191" s="24">
        <f t="shared" si="8"/>
        <v>405.37223999999992</v>
      </c>
      <c r="I191" s="26">
        <v>2603</v>
      </c>
      <c r="J191" s="29" t="s">
        <v>26</v>
      </c>
      <c r="K191" s="39">
        <v>37.659999999999997</v>
      </c>
      <c r="L191" s="24">
        <f t="shared" si="10"/>
        <v>405.37223999999992</v>
      </c>
      <c r="N191" s="26">
        <v>3001</v>
      </c>
      <c r="O191" s="26">
        <v>30</v>
      </c>
      <c r="P191" s="24" t="s">
        <v>26</v>
      </c>
      <c r="Q191" s="42">
        <v>37.840000000000003</v>
      </c>
      <c r="R191" s="24">
        <f t="shared" si="11"/>
        <v>407.30976000000004</v>
      </c>
      <c r="T191" s="26">
        <v>2011</v>
      </c>
      <c r="U191" s="27">
        <v>20</v>
      </c>
      <c r="V191" s="24" t="s">
        <v>26</v>
      </c>
      <c r="W191" s="39">
        <v>39.79</v>
      </c>
      <c r="X191" s="24">
        <f t="shared" si="9"/>
        <v>428.29955999999999</v>
      </c>
    </row>
    <row r="192" spans="3:24" hidden="1" x14ac:dyDescent="0.25">
      <c r="C192" s="26">
        <v>2604</v>
      </c>
      <c r="D192" s="27">
        <v>26</v>
      </c>
      <c r="E192" s="24" t="s">
        <v>25</v>
      </c>
      <c r="F192" s="39">
        <v>58.17</v>
      </c>
      <c r="G192" s="24">
        <f t="shared" si="8"/>
        <v>626.14188000000001</v>
      </c>
      <c r="I192" s="26">
        <v>2604</v>
      </c>
      <c r="J192" s="29" t="s">
        <v>25</v>
      </c>
      <c r="K192" s="39">
        <v>58.17</v>
      </c>
      <c r="L192" s="24">
        <f t="shared" si="10"/>
        <v>626.14188000000001</v>
      </c>
      <c r="N192" s="26">
        <v>3002</v>
      </c>
      <c r="O192" s="26">
        <v>30</v>
      </c>
      <c r="P192" s="40" t="s">
        <v>25</v>
      </c>
      <c r="Q192" s="41">
        <v>56.1</v>
      </c>
      <c r="R192" s="24">
        <f t="shared" si="11"/>
        <v>603.86040000000003</v>
      </c>
      <c r="T192" s="26">
        <v>2101</v>
      </c>
      <c r="U192" s="27">
        <v>21</v>
      </c>
      <c r="V192" s="24" t="s">
        <v>25</v>
      </c>
      <c r="W192" s="38">
        <v>61.39</v>
      </c>
      <c r="X192" s="24">
        <f t="shared" si="9"/>
        <v>660.80196000000001</v>
      </c>
    </row>
    <row r="193" spans="3:24" hidden="1" x14ac:dyDescent="0.25">
      <c r="C193" s="26">
        <v>2605</v>
      </c>
      <c r="D193" s="27">
        <v>26</v>
      </c>
      <c r="E193" s="24" t="s">
        <v>25</v>
      </c>
      <c r="F193" s="39">
        <v>58.17</v>
      </c>
      <c r="G193" s="24">
        <f t="shared" si="8"/>
        <v>626.14188000000001</v>
      </c>
      <c r="I193" s="26">
        <v>2605</v>
      </c>
      <c r="J193" s="29" t="s">
        <v>25</v>
      </c>
      <c r="K193" s="39">
        <v>58.17</v>
      </c>
      <c r="L193" s="24">
        <f t="shared" si="10"/>
        <v>626.14188000000001</v>
      </c>
      <c r="N193" s="26">
        <v>3003</v>
      </c>
      <c r="O193" s="26">
        <v>30</v>
      </c>
      <c r="P193" s="40" t="s">
        <v>25</v>
      </c>
      <c r="Q193" s="41">
        <v>56.1</v>
      </c>
      <c r="R193" s="24">
        <f t="shared" si="11"/>
        <v>603.86040000000003</v>
      </c>
      <c r="T193" s="26">
        <v>2102</v>
      </c>
      <c r="U193" s="27">
        <v>21</v>
      </c>
      <c r="V193" s="24" t="s">
        <v>25</v>
      </c>
      <c r="W193" s="39">
        <v>61.39</v>
      </c>
      <c r="X193" s="24">
        <f t="shared" si="9"/>
        <v>660.80196000000001</v>
      </c>
    </row>
    <row r="194" spans="3:24" x14ac:dyDescent="0.25">
      <c r="C194" s="26">
        <v>2606</v>
      </c>
      <c r="D194" s="27">
        <v>26</v>
      </c>
      <c r="E194" s="24" t="s">
        <v>26</v>
      </c>
      <c r="F194" s="39">
        <v>37.659999999999997</v>
      </c>
      <c r="G194" s="24">
        <f t="shared" si="8"/>
        <v>405.37223999999992</v>
      </c>
      <c r="I194" s="26">
        <v>2606</v>
      </c>
      <c r="J194" s="29" t="s">
        <v>26</v>
      </c>
      <c r="K194" s="39">
        <v>37.659999999999997</v>
      </c>
      <c r="L194" s="24">
        <f t="shared" si="10"/>
        <v>405.37223999999992</v>
      </c>
      <c r="N194" s="26">
        <v>3004</v>
      </c>
      <c r="O194" s="26">
        <v>30</v>
      </c>
      <c r="P194" s="40" t="s">
        <v>26</v>
      </c>
      <c r="Q194" s="41">
        <v>37.840000000000003</v>
      </c>
      <c r="R194" s="24">
        <f t="shared" si="11"/>
        <v>407.30976000000004</v>
      </c>
      <c r="T194" s="26">
        <v>2103</v>
      </c>
      <c r="U194" s="27">
        <v>21</v>
      </c>
      <c r="V194" s="24" t="s">
        <v>26</v>
      </c>
      <c r="W194" s="39">
        <v>37.840000000000003</v>
      </c>
      <c r="X194" s="24">
        <f t="shared" si="9"/>
        <v>407.30976000000004</v>
      </c>
    </row>
    <row r="195" spans="3:24" x14ac:dyDescent="0.25">
      <c r="C195" s="26">
        <v>2607</v>
      </c>
      <c r="D195" s="27">
        <v>26</v>
      </c>
      <c r="E195" s="24" t="s">
        <v>26</v>
      </c>
      <c r="F195" s="39">
        <v>37.659999999999997</v>
      </c>
      <c r="G195" s="24">
        <f t="shared" ref="G195:G258" si="12">F195*10.764</f>
        <v>405.37223999999992</v>
      </c>
      <c r="I195" s="26">
        <v>2607</v>
      </c>
      <c r="J195" s="29" t="s">
        <v>26</v>
      </c>
      <c r="K195" s="39">
        <v>37.659999999999997</v>
      </c>
      <c r="L195" s="24">
        <f t="shared" si="10"/>
        <v>405.37223999999992</v>
      </c>
      <c r="N195" s="26">
        <v>3005</v>
      </c>
      <c r="O195" s="26">
        <v>30</v>
      </c>
      <c r="P195" s="40" t="s">
        <v>26</v>
      </c>
      <c r="Q195" s="41">
        <v>37.840000000000003</v>
      </c>
      <c r="R195" s="24">
        <f t="shared" si="11"/>
        <v>407.30976000000004</v>
      </c>
      <c r="T195" s="26">
        <v>2104</v>
      </c>
      <c r="U195" s="27">
        <v>21</v>
      </c>
      <c r="V195" s="24" t="s">
        <v>26</v>
      </c>
      <c r="W195" s="39">
        <v>37.840000000000003</v>
      </c>
      <c r="X195" s="24">
        <f t="shared" ref="X195:X258" si="13">W195*10.764</f>
        <v>407.30976000000004</v>
      </c>
    </row>
    <row r="196" spans="3:24" hidden="1" x14ac:dyDescent="0.25">
      <c r="C196" s="26">
        <v>2608</v>
      </c>
      <c r="D196" s="27">
        <v>26</v>
      </c>
      <c r="E196" s="24" t="s">
        <v>24</v>
      </c>
      <c r="F196" s="39">
        <v>75.42</v>
      </c>
      <c r="G196" s="24">
        <f t="shared" si="12"/>
        <v>811.82087999999999</v>
      </c>
      <c r="I196" s="26">
        <v>2608</v>
      </c>
      <c r="J196" s="29" t="s">
        <v>25</v>
      </c>
      <c r="K196" s="39">
        <v>58.17</v>
      </c>
      <c r="L196" s="24">
        <f t="shared" si="10"/>
        <v>626.14188000000001</v>
      </c>
      <c r="N196" s="26">
        <v>3006</v>
      </c>
      <c r="O196" s="26">
        <v>30</v>
      </c>
      <c r="P196" s="40" t="s">
        <v>25</v>
      </c>
      <c r="Q196" s="41">
        <v>56.1</v>
      </c>
      <c r="R196" s="24">
        <f t="shared" si="11"/>
        <v>603.86040000000003</v>
      </c>
      <c r="T196" s="26">
        <v>2105</v>
      </c>
      <c r="U196" s="27">
        <v>21</v>
      </c>
      <c r="V196" s="24" t="s">
        <v>26</v>
      </c>
      <c r="W196" s="39">
        <v>39.79</v>
      </c>
      <c r="X196" s="24">
        <f t="shared" si="13"/>
        <v>428.29955999999999</v>
      </c>
    </row>
    <row r="197" spans="3:24" hidden="1" x14ac:dyDescent="0.25">
      <c r="C197" s="26">
        <v>2609</v>
      </c>
      <c r="D197" s="27">
        <v>26</v>
      </c>
      <c r="E197" s="24" t="s">
        <v>24</v>
      </c>
      <c r="F197" s="39">
        <v>75.42</v>
      </c>
      <c r="G197" s="24">
        <f t="shared" si="12"/>
        <v>811.82087999999999</v>
      </c>
      <c r="I197" s="26">
        <v>2609</v>
      </c>
      <c r="J197" s="29" t="s">
        <v>25</v>
      </c>
      <c r="K197" s="39">
        <v>58.17</v>
      </c>
      <c r="L197" s="24">
        <f t="shared" ref="L197:L260" si="14">K197*10.764</f>
        <v>626.14188000000001</v>
      </c>
      <c r="N197" s="26">
        <v>3007</v>
      </c>
      <c r="O197" s="26">
        <v>30</v>
      </c>
      <c r="P197" s="40" t="s">
        <v>25</v>
      </c>
      <c r="Q197" s="41">
        <v>56.1</v>
      </c>
      <c r="R197" s="24">
        <f t="shared" ref="R197:R260" si="15">Q197*10.764</f>
        <v>603.86040000000003</v>
      </c>
      <c r="T197" s="26">
        <v>2106</v>
      </c>
      <c r="U197" s="27">
        <v>21</v>
      </c>
      <c r="V197" s="24" t="s">
        <v>26</v>
      </c>
      <c r="W197" s="39">
        <v>39.79</v>
      </c>
      <c r="X197" s="24">
        <f t="shared" si="13"/>
        <v>428.29955999999999</v>
      </c>
    </row>
    <row r="198" spans="3:24" x14ac:dyDescent="0.25">
      <c r="C198" s="26">
        <v>2610</v>
      </c>
      <c r="D198" s="27">
        <v>26</v>
      </c>
      <c r="E198" s="24" t="s">
        <v>26</v>
      </c>
      <c r="F198" s="39">
        <v>37.659999999999997</v>
      </c>
      <c r="G198" s="24">
        <f t="shared" si="12"/>
        <v>405.37223999999992</v>
      </c>
      <c r="I198" s="26">
        <v>2610</v>
      </c>
      <c r="J198" s="29" t="s">
        <v>26</v>
      </c>
      <c r="K198" s="39">
        <v>37.659999999999997</v>
      </c>
      <c r="L198" s="24">
        <f t="shared" si="14"/>
        <v>405.37223999999992</v>
      </c>
      <c r="N198" s="26">
        <v>3008</v>
      </c>
      <c r="O198" s="26">
        <v>30</v>
      </c>
      <c r="P198" s="40" t="s">
        <v>26</v>
      </c>
      <c r="Q198" s="41">
        <v>37.840000000000003</v>
      </c>
      <c r="R198" s="24">
        <f t="shared" si="15"/>
        <v>407.30976000000004</v>
      </c>
      <c r="T198" s="26">
        <v>2107</v>
      </c>
      <c r="U198" s="27">
        <v>21</v>
      </c>
      <c r="V198" s="24" t="s">
        <v>26</v>
      </c>
      <c r="W198" s="39">
        <v>39.79</v>
      </c>
      <c r="X198" s="24">
        <f t="shared" si="13"/>
        <v>428.29955999999999</v>
      </c>
    </row>
    <row r="199" spans="3:24" hidden="1" x14ac:dyDescent="0.25">
      <c r="C199" s="26">
        <v>2701</v>
      </c>
      <c r="D199" s="27">
        <v>27</v>
      </c>
      <c r="E199" s="24" t="s">
        <v>24</v>
      </c>
      <c r="F199" s="38">
        <v>75.58</v>
      </c>
      <c r="G199" s="24">
        <f t="shared" si="12"/>
        <v>813.54311999999993</v>
      </c>
      <c r="I199" s="26">
        <v>2701</v>
      </c>
      <c r="J199" s="28" t="s">
        <v>24</v>
      </c>
      <c r="K199" s="38">
        <v>75.58</v>
      </c>
      <c r="L199" s="24">
        <f t="shared" si="14"/>
        <v>813.54311999999993</v>
      </c>
      <c r="N199" s="26">
        <v>3101</v>
      </c>
      <c r="O199" s="26">
        <v>31</v>
      </c>
      <c r="P199" s="24" t="s">
        <v>26</v>
      </c>
      <c r="Q199" s="42">
        <v>37.840000000000003</v>
      </c>
      <c r="R199" s="24">
        <f t="shared" si="15"/>
        <v>407.30976000000004</v>
      </c>
      <c r="T199" s="26">
        <v>2108</v>
      </c>
      <c r="U199" s="27">
        <v>21</v>
      </c>
      <c r="V199" s="24" t="s">
        <v>26</v>
      </c>
      <c r="W199" s="39">
        <v>39.79</v>
      </c>
      <c r="X199" s="24">
        <f t="shared" si="13"/>
        <v>428.29955999999999</v>
      </c>
    </row>
    <row r="200" spans="3:24" hidden="1" x14ac:dyDescent="0.25">
      <c r="C200" s="26">
        <v>2702</v>
      </c>
      <c r="D200" s="27">
        <v>27</v>
      </c>
      <c r="E200" s="24" t="s">
        <v>24</v>
      </c>
      <c r="F200" s="39">
        <v>75.58</v>
      </c>
      <c r="G200" s="24">
        <f t="shared" si="12"/>
        <v>813.54311999999993</v>
      </c>
      <c r="I200" s="26">
        <v>2702</v>
      </c>
      <c r="J200" s="29" t="s">
        <v>24</v>
      </c>
      <c r="K200" s="39">
        <v>75.58</v>
      </c>
      <c r="L200" s="24">
        <f t="shared" si="14"/>
        <v>813.54311999999993</v>
      </c>
      <c r="N200" s="26">
        <v>3102</v>
      </c>
      <c r="O200" s="26">
        <v>31</v>
      </c>
      <c r="P200" s="40" t="s">
        <v>25</v>
      </c>
      <c r="Q200" s="41">
        <v>56.1</v>
      </c>
      <c r="R200" s="24">
        <f t="shared" si="15"/>
        <v>603.86040000000003</v>
      </c>
      <c r="T200" s="26">
        <v>2109</v>
      </c>
      <c r="U200" s="27">
        <v>21</v>
      </c>
      <c r="V200" s="24" t="s">
        <v>26</v>
      </c>
      <c r="W200" s="39">
        <v>39.79</v>
      </c>
      <c r="X200" s="24">
        <f t="shared" si="13"/>
        <v>428.29955999999999</v>
      </c>
    </row>
    <row r="201" spans="3:24" x14ac:dyDescent="0.25">
      <c r="C201" s="26">
        <v>2703</v>
      </c>
      <c r="D201" s="27">
        <v>27</v>
      </c>
      <c r="E201" s="29" t="s">
        <v>26</v>
      </c>
      <c r="F201" s="39">
        <v>37.659999999999997</v>
      </c>
      <c r="G201" s="24">
        <f t="shared" si="12"/>
        <v>405.37223999999992</v>
      </c>
      <c r="I201" s="26">
        <v>2703</v>
      </c>
      <c r="J201" s="29" t="s">
        <v>26</v>
      </c>
      <c r="K201" s="39">
        <v>37.659999999999997</v>
      </c>
      <c r="L201" s="24">
        <f t="shared" si="14"/>
        <v>405.37223999999992</v>
      </c>
      <c r="N201" s="26">
        <v>3103</v>
      </c>
      <c r="O201" s="26">
        <v>31</v>
      </c>
      <c r="P201" s="40" t="s">
        <v>25</v>
      </c>
      <c r="Q201" s="41">
        <v>56.1</v>
      </c>
      <c r="R201" s="24">
        <f t="shared" si="15"/>
        <v>603.86040000000003</v>
      </c>
      <c r="T201" s="26">
        <v>2110</v>
      </c>
      <c r="U201" s="27">
        <v>21</v>
      </c>
      <c r="V201" s="24" t="s">
        <v>26</v>
      </c>
      <c r="W201" s="39">
        <v>39.79</v>
      </c>
      <c r="X201" s="24">
        <f t="shared" si="13"/>
        <v>428.29955999999999</v>
      </c>
    </row>
    <row r="202" spans="3:24" hidden="1" x14ac:dyDescent="0.25">
      <c r="C202" s="26">
        <v>2704</v>
      </c>
      <c r="D202" s="27">
        <v>27</v>
      </c>
      <c r="E202" s="24" t="s">
        <v>25</v>
      </c>
      <c r="F202" s="39">
        <v>58.17</v>
      </c>
      <c r="G202" s="24">
        <f t="shared" si="12"/>
        <v>626.14188000000001</v>
      </c>
      <c r="I202" s="26">
        <v>2704</v>
      </c>
      <c r="J202" s="29" t="s">
        <v>25</v>
      </c>
      <c r="K202" s="39">
        <v>58.17</v>
      </c>
      <c r="L202" s="24">
        <f t="shared" si="14"/>
        <v>626.14188000000001</v>
      </c>
      <c r="N202" s="26">
        <v>3104</v>
      </c>
      <c r="O202" s="26">
        <v>31</v>
      </c>
      <c r="P202" s="40" t="s">
        <v>26</v>
      </c>
      <c r="Q202" s="41">
        <v>37.840000000000003</v>
      </c>
      <c r="R202" s="24">
        <f t="shared" si="15"/>
        <v>407.30976000000004</v>
      </c>
      <c r="T202" s="26">
        <v>2111</v>
      </c>
      <c r="U202" s="27">
        <v>21</v>
      </c>
      <c r="V202" s="24" t="s">
        <v>26</v>
      </c>
      <c r="W202" s="39">
        <v>39.79</v>
      </c>
      <c r="X202" s="24">
        <f t="shared" si="13"/>
        <v>428.29955999999999</v>
      </c>
    </row>
    <row r="203" spans="3:24" hidden="1" x14ac:dyDescent="0.25">
      <c r="C203" s="26">
        <v>2705</v>
      </c>
      <c r="D203" s="27">
        <v>27</v>
      </c>
      <c r="E203" s="24" t="s">
        <v>25</v>
      </c>
      <c r="F203" s="39">
        <v>58.17</v>
      </c>
      <c r="G203" s="24">
        <f t="shared" si="12"/>
        <v>626.14188000000001</v>
      </c>
      <c r="I203" s="26">
        <v>2705</v>
      </c>
      <c r="J203" s="29" t="s">
        <v>25</v>
      </c>
      <c r="K203" s="39">
        <v>58.17</v>
      </c>
      <c r="L203" s="24">
        <f t="shared" si="14"/>
        <v>626.14188000000001</v>
      </c>
      <c r="N203" s="26">
        <v>3105</v>
      </c>
      <c r="O203" s="26">
        <v>31</v>
      </c>
      <c r="P203" s="40" t="s">
        <v>26</v>
      </c>
      <c r="Q203" s="41">
        <v>37.840000000000003</v>
      </c>
      <c r="R203" s="24">
        <f t="shared" si="15"/>
        <v>407.30976000000004</v>
      </c>
      <c r="T203" s="26">
        <v>2201</v>
      </c>
      <c r="U203" s="27">
        <v>22</v>
      </c>
      <c r="V203" s="24" t="s">
        <v>29</v>
      </c>
      <c r="W203" s="39">
        <v>0</v>
      </c>
      <c r="X203" s="24">
        <f t="shared" si="13"/>
        <v>0</v>
      </c>
    </row>
    <row r="204" spans="3:24" x14ac:dyDescent="0.25">
      <c r="C204" s="26">
        <v>2706</v>
      </c>
      <c r="D204" s="27">
        <v>27</v>
      </c>
      <c r="E204" s="24" t="s">
        <v>26</v>
      </c>
      <c r="F204" s="39">
        <v>37.659999999999997</v>
      </c>
      <c r="G204" s="24">
        <f t="shared" si="12"/>
        <v>405.37223999999992</v>
      </c>
      <c r="I204" s="26">
        <v>2706</v>
      </c>
      <c r="J204" s="29" t="s">
        <v>26</v>
      </c>
      <c r="K204" s="39">
        <v>37.659999999999997</v>
      </c>
      <c r="L204" s="24">
        <f t="shared" si="14"/>
        <v>405.37223999999992</v>
      </c>
      <c r="N204" s="26">
        <v>3106</v>
      </c>
      <c r="O204" s="26">
        <v>31</v>
      </c>
      <c r="P204" s="40" t="s">
        <v>25</v>
      </c>
      <c r="Q204" s="41">
        <v>56.1</v>
      </c>
      <c r="R204" s="24">
        <f t="shared" si="15"/>
        <v>603.86040000000003</v>
      </c>
      <c r="T204" s="26">
        <v>2202</v>
      </c>
      <c r="U204" s="27">
        <v>22</v>
      </c>
      <c r="V204" s="24" t="s">
        <v>29</v>
      </c>
      <c r="W204" s="39">
        <v>0</v>
      </c>
      <c r="X204" s="24">
        <f t="shared" si="13"/>
        <v>0</v>
      </c>
    </row>
    <row r="205" spans="3:24" x14ac:dyDescent="0.25">
      <c r="C205" s="26">
        <v>2707</v>
      </c>
      <c r="D205" s="27">
        <v>27</v>
      </c>
      <c r="E205" s="24" t="s">
        <v>26</v>
      </c>
      <c r="F205" s="39">
        <v>37.659999999999997</v>
      </c>
      <c r="G205" s="24">
        <f t="shared" si="12"/>
        <v>405.37223999999992</v>
      </c>
      <c r="I205" s="26">
        <v>2707</v>
      </c>
      <c r="J205" s="29" t="s">
        <v>26</v>
      </c>
      <c r="K205" s="39">
        <v>37.659999999999997</v>
      </c>
      <c r="L205" s="24">
        <f t="shared" si="14"/>
        <v>405.37223999999992</v>
      </c>
      <c r="N205" s="26">
        <v>3107</v>
      </c>
      <c r="O205" s="26">
        <v>31</v>
      </c>
      <c r="P205" s="40" t="s">
        <v>25</v>
      </c>
      <c r="Q205" s="41">
        <v>56.1</v>
      </c>
      <c r="R205" s="24">
        <f t="shared" si="15"/>
        <v>603.86040000000003</v>
      </c>
      <c r="T205" s="26">
        <v>2203</v>
      </c>
      <c r="U205" s="27">
        <v>22</v>
      </c>
      <c r="V205" s="24" t="s">
        <v>26</v>
      </c>
      <c r="W205" s="39">
        <v>37.840000000000003</v>
      </c>
      <c r="X205" s="24">
        <f t="shared" si="13"/>
        <v>407.30976000000004</v>
      </c>
    </row>
    <row r="206" spans="3:24" hidden="1" x14ac:dyDescent="0.25">
      <c r="C206" s="26">
        <v>2708</v>
      </c>
      <c r="D206" s="27">
        <v>27</v>
      </c>
      <c r="E206" s="24" t="s">
        <v>24</v>
      </c>
      <c r="F206" s="39">
        <v>75.42</v>
      </c>
      <c r="G206" s="24">
        <f t="shared" si="12"/>
        <v>811.82087999999999</v>
      </c>
      <c r="I206" s="26">
        <v>2708</v>
      </c>
      <c r="J206" s="29" t="s">
        <v>25</v>
      </c>
      <c r="K206" s="39">
        <v>58.17</v>
      </c>
      <c r="L206" s="24">
        <f t="shared" si="14"/>
        <v>626.14188000000001</v>
      </c>
      <c r="N206" s="26">
        <v>3108</v>
      </c>
      <c r="O206" s="26">
        <v>31</v>
      </c>
      <c r="P206" s="40" t="s">
        <v>26</v>
      </c>
      <c r="Q206" s="41">
        <v>37.840000000000003</v>
      </c>
      <c r="R206" s="24">
        <f t="shared" si="15"/>
        <v>407.30976000000004</v>
      </c>
      <c r="T206" s="26">
        <v>2204</v>
      </c>
      <c r="U206" s="27">
        <v>22</v>
      </c>
      <c r="V206" s="24" t="s">
        <v>26</v>
      </c>
      <c r="W206" s="39">
        <v>37.840000000000003</v>
      </c>
      <c r="X206" s="24">
        <f t="shared" si="13"/>
        <v>407.30976000000004</v>
      </c>
    </row>
    <row r="207" spans="3:24" hidden="1" x14ac:dyDescent="0.25">
      <c r="C207" s="26">
        <v>2709</v>
      </c>
      <c r="D207" s="27">
        <v>27</v>
      </c>
      <c r="E207" s="24" t="s">
        <v>24</v>
      </c>
      <c r="F207" s="39">
        <v>75.42</v>
      </c>
      <c r="G207" s="24">
        <f t="shared" si="12"/>
        <v>811.82087999999999</v>
      </c>
      <c r="I207" s="26">
        <v>2709</v>
      </c>
      <c r="J207" s="29" t="s">
        <v>25</v>
      </c>
      <c r="K207" s="39">
        <v>58.17</v>
      </c>
      <c r="L207" s="24">
        <f t="shared" si="14"/>
        <v>626.14188000000001</v>
      </c>
      <c r="N207" s="26">
        <v>3201</v>
      </c>
      <c r="O207" s="26">
        <v>32</v>
      </c>
      <c r="P207" s="24" t="s">
        <v>26</v>
      </c>
      <c r="Q207" s="42">
        <v>38.46</v>
      </c>
      <c r="R207" s="24">
        <f t="shared" si="15"/>
        <v>413.98343999999997</v>
      </c>
      <c r="T207" s="26">
        <v>2205</v>
      </c>
      <c r="U207" s="27">
        <v>22</v>
      </c>
      <c r="V207" s="24" t="s">
        <v>26</v>
      </c>
      <c r="W207" s="39">
        <v>39.79</v>
      </c>
      <c r="X207" s="24">
        <f t="shared" si="13"/>
        <v>428.29955999999999</v>
      </c>
    </row>
    <row r="208" spans="3:24" x14ac:dyDescent="0.25">
      <c r="C208" s="26">
        <v>2710</v>
      </c>
      <c r="D208" s="27">
        <v>27</v>
      </c>
      <c r="E208" s="24" t="s">
        <v>26</v>
      </c>
      <c r="F208" s="39">
        <v>37.659999999999997</v>
      </c>
      <c r="G208" s="24">
        <f t="shared" si="12"/>
        <v>405.37223999999992</v>
      </c>
      <c r="I208" s="26">
        <v>2710</v>
      </c>
      <c r="J208" s="29" t="s">
        <v>26</v>
      </c>
      <c r="K208" s="39">
        <v>37.659999999999997</v>
      </c>
      <c r="L208" s="24">
        <f t="shared" si="14"/>
        <v>405.37223999999992</v>
      </c>
      <c r="N208" s="26">
        <v>3202</v>
      </c>
      <c r="O208" s="26">
        <v>32</v>
      </c>
      <c r="P208" s="40" t="s">
        <v>25</v>
      </c>
      <c r="Q208" s="41">
        <v>56.27</v>
      </c>
      <c r="R208" s="24">
        <f t="shared" si="15"/>
        <v>605.69028000000003</v>
      </c>
      <c r="T208" s="26">
        <v>2206</v>
      </c>
      <c r="U208" s="27">
        <v>22</v>
      </c>
      <c r="V208" s="24" t="s">
        <v>26</v>
      </c>
      <c r="W208" s="39">
        <v>39.79</v>
      </c>
      <c r="X208" s="24">
        <f t="shared" si="13"/>
        <v>428.29955999999999</v>
      </c>
    </row>
    <row r="209" spans="3:24" hidden="1" x14ac:dyDescent="0.25">
      <c r="C209" s="26">
        <v>2801</v>
      </c>
      <c r="D209" s="27">
        <v>28</v>
      </c>
      <c r="E209" s="24" t="s">
        <v>24</v>
      </c>
      <c r="F209" s="38">
        <v>75.58</v>
      </c>
      <c r="G209" s="24">
        <f t="shared" si="12"/>
        <v>813.54311999999993</v>
      </c>
      <c r="I209" s="26">
        <v>2801</v>
      </c>
      <c r="J209" s="28" t="s">
        <v>24</v>
      </c>
      <c r="K209" s="38">
        <v>75.58</v>
      </c>
      <c r="L209" s="24">
        <f t="shared" si="14"/>
        <v>813.54311999999993</v>
      </c>
      <c r="N209" s="26">
        <v>3203</v>
      </c>
      <c r="O209" s="26">
        <v>32</v>
      </c>
      <c r="P209" s="40" t="s">
        <v>25</v>
      </c>
      <c r="Q209" s="41">
        <v>56.27</v>
      </c>
      <c r="R209" s="24">
        <f t="shared" si="15"/>
        <v>605.69028000000003</v>
      </c>
      <c r="T209" s="26">
        <v>2207</v>
      </c>
      <c r="U209" s="27">
        <v>22</v>
      </c>
      <c r="V209" s="24" t="s">
        <v>26</v>
      </c>
      <c r="W209" s="39">
        <v>39.79</v>
      </c>
      <c r="X209" s="24">
        <f t="shared" si="13"/>
        <v>428.29955999999999</v>
      </c>
    </row>
    <row r="210" spans="3:24" hidden="1" x14ac:dyDescent="0.25">
      <c r="C210" s="26">
        <v>2802</v>
      </c>
      <c r="D210" s="27">
        <v>28</v>
      </c>
      <c r="E210" s="24" t="s">
        <v>24</v>
      </c>
      <c r="F210" s="39">
        <v>75.58</v>
      </c>
      <c r="G210" s="24">
        <f t="shared" si="12"/>
        <v>813.54311999999993</v>
      </c>
      <c r="I210" s="26">
        <v>2802</v>
      </c>
      <c r="J210" s="29" t="s">
        <v>24</v>
      </c>
      <c r="K210" s="39">
        <v>75.58</v>
      </c>
      <c r="L210" s="24">
        <f t="shared" si="14"/>
        <v>813.54311999999993</v>
      </c>
      <c r="N210" s="26">
        <v>3204</v>
      </c>
      <c r="O210" s="26">
        <v>32</v>
      </c>
      <c r="P210" s="40" t="s">
        <v>26</v>
      </c>
      <c r="Q210" s="41">
        <v>38.46</v>
      </c>
      <c r="R210" s="24">
        <f t="shared" si="15"/>
        <v>413.98343999999997</v>
      </c>
      <c r="T210" s="26">
        <v>2208</v>
      </c>
      <c r="U210" s="27">
        <v>22</v>
      </c>
      <c r="V210" s="24" t="s">
        <v>26</v>
      </c>
      <c r="W210" s="39">
        <v>39.79</v>
      </c>
      <c r="X210" s="24">
        <f t="shared" si="13"/>
        <v>428.29955999999999</v>
      </c>
    </row>
    <row r="211" spans="3:24" x14ac:dyDescent="0.25">
      <c r="C211" s="26">
        <v>2803</v>
      </c>
      <c r="D211" s="27">
        <v>28</v>
      </c>
      <c r="E211" s="29" t="s">
        <v>26</v>
      </c>
      <c r="F211" s="39">
        <v>37.659999999999997</v>
      </c>
      <c r="G211" s="24">
        <f t="shared" si="12"/>
        <v>405.37223999999992</v>
      </c>
      <c r="I211" s="26">
        <v>2803</v>
      </c>
      <c r="J211" s="29" t="s">
        <v>26</v>
      </c>
      <c r="K211" s="39">
        <v>37.659999999999997</v>
      </c>
      <c r="L211" s="24">
        <f t="shared" si="14"/>
        <v>405.37223999999992</v>
      </c>
      <c r="N211" s="26">
        <v>3205</v>
      </c>
      <c r="O211" s="26">
        <v>32</v>
      </c>
      <c r="P211" s="40" t="s">
        <v>26</v>
      </c>
      <c r="Q211" s="41">
        <v>38.46</v>
      </c>
      <c r="R211" s="24">
        <f t="shared" si="15"/>
        <v>413.98343999999997</v>
      </c>
      <c r="T211" s="26">
        <v>2209</v>
      </c>
      <c r="U211" s="27">
        <v>22</v>
      </c>
      <c r="V211" s="24" t="s">
        <v>26</v>
      </c>
      <c r="W211" s="39">
        <v>39.79</v>
      </c>
      <c r="X211" s="24">
        <f t="shared" si="13"/>
        <v>428.29955999999999</v>
      </c>
    </row>
    <row r="212" spans="3:24" hidden="1" x14ac:dyDescent="0.25">
      <c r="C212" s="26">
        <v>2804</v>
      </c>
      <c r="D212" s="27">
        <v>28</v>
      </c>
      <c r="E212" s="24" t="s">
        <v>25</v>
      </c>
      <c r="F212" s="39">
        <v>58.17</v>
      </c>
      <c r="G212" s="24">
        <f t="shared" si="12"/>
        <v>626.14188000000001</v>
      </c>
      <c r="I212" s="26">
        <v>2804</v>
      </c>
      <c r="J212" s="29" t="s">
        <v>25</v>
      </c>
      <c r="K212" s="39">
        <v>58.17</v>
      </c>
      <c r="L212" s="24">
        <f t="shared" si="14"/>
        <v>626.14188000000001</v>
      </c>
      <c r="N212" s="26">
        <v>3206</v>
      </c>
      <c r="O212" s="26">
        <v>32</v>
      </c>
      <c r="P212" s="40" t="s">
        <v>25</v>
      </c>
      <c r="Q212" s="41">
        <v>56.27</v>
      </c>
      <c r="R212" s="24">
        <f t="shared" si="15"/>
        <v>605.69028000000003</v>
      </c>
      <c r="T212" s="26">
        <v>2210</v>
      </c>
      <c r="U212" s="27">
        <v>22</v>
      </c>
      <c r="V212" s="24" t="s">
        <v>26</v>
      </c>
      <c r="W212" s="39">
        <v>39.79</v>
      </c>
      <c r="X212" s="24">
        <f t="shared" si="13"/>
        <v>428.29955999999999</v>
      </c>
    </row>
    <row r="213" spans="3:24" hidden="1" x14ac:dyDescent="0.25">
      <c r="C213" s="26">
        <v>2805</v>
      </c>
      <c r="D213" s="27">
        <v>28</v>
      </c>
      <c r="E213" s="24" t="s">
        <v>25</v>
      </c>
      <c r="F213" s="39">
        <v>58.17</v>
      </c>
      <c r="G213" s="24">
        <f t="shared" si="12"/>
        <v>626.14188000000001</v>
      </c>
      <c r="I213" s="26">
        <v>2805</v>
      </c>
      <c r="J213" s="29" t="s">
        <v>25</v>
      </c>
      <c r="K213" s="39">
        <v>58.17</v>
      </c>
      <c r="L213" s="24">
        <f t="shared" si="14"/>
        <v>626.14188000000001</v>
      </c>
      <c r="N213" s="26">
        <v>3207</v>
      </c>
      <c r="O213" s="26">
        <v>32</v>
      </c>
      <c r="P213" s="40" t="s">
        <v>25</v>
      </c>
      <c r="Q213" s="41">
        <v>56.27</v>
      </c>
      <c r="R213" s="24">
        <f t="shared" si="15"/>
        <v>605.69028000000003</v>
      </c>
      <c r="T213" s="26">
        <v>2211</v>
      </c>
      <c r="U213" s="27">
        <v>22</v>
      </c>
      <c r="V213" s="24" t="s">
        <v>26</v>
      </c>
      <c r="W213" s="39">
        <v>39.79</v>
      </c>
      <c r="X213" s="24">
        <f t="shared" si="13"/>
        <v>428.29955999999999</v>
      </c>
    </row>
    <row r="214" spans="3:24" x14ac:dyDescent="0.25">
      <c r="C214" s="26">
        <v>2806</v>
      </c>
      <c r="D214" s="27">
        <v>28</v>
      </c>
      <c r="E214" s="24" t="s">
        <v>26</v>
      </c>
      <c r="F214" s="39">
        <v>37.659999999999997</v>
      </c>
      <c r="G214" s="24">
        <f t="shared" si="12"/>
        <v>405.37223999999992</v>
      </c>
      <c r="I214" s="26">
        <v>2806</v>
      </c>
      <c r="J214" s="29" t="s">
        <v>26</v>
      </c>
      <c r="K214" s="39">
        <v>37.659999999999997</v>
      </c>
      <c r="L214" s="24">
        <f t="shared" si="14"/>
        <v>405.37223999999992</v>
      </c>
      <c r="N214" s="26">
        <v>3208</v>
      </c>
      <c r="O214" s="26">
        <v>32</v>
      </c>
      <c r="P214" s="40" t="s">
        <v>26</v>
      </c>
      <c r="Q214" s="41">
        <v>38.46</v>
      </c>
      <c r="R214" s="24">
        <f t="shared" si="15"/>
        <v>413.98343999999997</v>
      </c>
      <c r="T214" s="26">
        <v>2301</v>
      </c>
      <c r="U214" s="27">
        <v>23</v>
      </c>
      <c r="V214" s="24" t="s">
        <v>25</v>
      </c>
      <c r="W214" s="38">
        <v>61.39</v>
      </c>
      <c r="X214" s="24">
        <f t="shared" si="13"/>
        <v>660.80196000000001</v>
      </c>
    </row>
    <row r="215" spans="3:24" x14ac:dyDescent="0.25">
      <c r="C215" s="26">
        <v>2807</v>
      </c>
      <c r="D215" s="27">
        <v>28</v>
      </c>
      <c r="E215" s="24" t="s">
        <v>26</v>
      </c>
      <c r="F215" s="39">
        <v>37.659999999999997</v>
      </c>
      <c r="G215" s="24">
        <f t="shared" si="12"/>
        <v>405.37223999999992</v>
      </c>
      <c r="I215" s="26">
        <v>2807</v>
      </c>
      <c r="J215" s="29" t="s">
        <v>26</v>
      </c>
      <c r="K215" s="39">
        <v>37.659999999999997</v>
      </c>
      <c r="L215" s="24">
        <f t="shared" si="14"/>
        <v>405.37223999999992</v>
      </c>
      <c r="N215" s="26">
        <v>3301</v>
      </c>
      <c r="O215" s="26">
        <v>33</v>
      </c>
      <c r="P215" s="24" t="s">
        <v>26</v>
      </c>
      <c r="Q215" s="42">
        <v>38.46</v>
      </c>
      <c r="R215" s="24">
        <f t="shared" si="15"/>
        <v>413.98343999999997</v>
      </c>
      <c r="T215" s="26">
        <v>2302</v>
      </c>
      <c r="U215" s="27">
        <v>23</v>
      </c>
      <c r="V215" s="24" t="s">
        <v>25</v>
      </c>
      <c r="W215" s="39">
        <v>61.39</v>
      </c>
      <c r="X215" s="24">
        <f t="shared" si="13"/>
        <v>660.80196000000001</v>
      </c>
    </row>
    <row r="216" spans="3:24" hidden="1" x14ac:dyDescent="0.25">
      <c r="C216" s="26">
        <v>2808</v>
      </c>
      <c r="D216" s="27">
        <v>28</v>
      </c>
      <c r="E216" s="24" t="s">
        <v>24</v>
      </c>
      <c r="F216" s="39">
        <v>75.42</v>
      </c>
      <c r="G216" s="24">
        <f t="shared" si="12"/>
        <v>811.82087999999999</v>
      </c>
      <c r="I216" s="26">
        <v>2808</v>
      </c>
      <c r="J216" s="29" t="s">
        <v>25</v>
      </c>
      <c r="K216" s="39">
        <v>58.17</v>
      </c>
      <c r="L216" s="24">
        <f t="shared" si="14"/>
        <v>626.14188000000001</v>
      </c>
      <c r="N216" s="26">
        <v>3302</v>
      </c>
      <c r="O216" s="26">
        <v>33</v>
      </c>
      <c r="P216" s="40" t="s">
        <v>25</v>
      </c>
      <c r="Q216" s="41">
        <v>56.27</v>
      </c>
      <c r="R216" s="24">
        <f t="shared" si="15"/>
        <v>605.69028000000003</v>
      </c>
      <c r="T216" s="26">
        <v>2303</v>
      </c>
      <c r="U216" s="27">
        <v>23</v>
      </c>
      <c r="V216" s="24" t="s">
        <v>26</v>
      </c>
      <c r="W216" s="39">
        <v>37.840000000000003</v>
      </c>
      <c r="X216" s="24">
        <f t="shared" si="13"/>
        <v>407.30976000000004</v>
      </c>
    </row>
    <row r="217" spans="3:24" hidden="1" x14ac:dyDescent="0.25">
      <c r="C217" s="26">
        <v>2809</v>
      </c>
      <c r="D217" s="27">
        <v>28</v>
      </c>
      <c r="E217" s="24" t="s">
        <v>24</v>
      </c>
      <c r="F217" s="39">
        <v>75.42</v>
      </c>
      <c r="G217" s="24">
        <f t="shared" si="12"/>
        <v>811.82087999999999</v>
      </c>
      <c r="I217" s="26">
        <v>2809</v>
      </c>
      <c r="J217" s="29" t="s">
        <v>25</v>
      </c>
      <c r="K217" s="39">
        <v>58.17</v>
      </c>
      <c r="L217" s="24">
        <f t="shared" si="14"/>
        <v>626.14188000000001</v>
      </c>
      <c r="N217" s="26">
        <v>3303</v>
      </c>
      <c r="O217" s="26">
        <v>33</v>
      </c>
      <c r="P217" s="40" t="s">
        <v>25</v>
      </c>
      <c r="Q217" s="41">
        <v>56.27</v>
      </c>
      <c r="R217" s="24">
        <f t="shared" si="15"/>
        <v>605.69028000000003</v>
      </c>
      <c r="T217" s="26">
        <v>2304</v>
      </c>
      <c r="U217" s="27">
        <v>23</v>
      </c>
      <c r="V217" s="24" t="s">
        <v>26</v>
      </c>
      <c r="W217" s="39">
        <v>37.840000000000003</v>
      </c>
      <c r="X217" s="24">
        <f t="shared" si="13"/>
        <v>407.30976000000004</v>
      </c>
    </row>
    <row r="218" spans="3:24" x14ac:dyDescent="0.25">
      <c r="C218" s="26">
        <v>2810</v>
      </c>
      <c r="D218" s="27">
        <v>28</v>
      </c>
      <c r="E218" s="24" t="s">
        <v>26</v>
      </c>
      <c r="F218" s="39">
        <v>37.659999999999997</v>
      </c>
      <c r="G218" s="24">
        <f t="shared" si="12"/>
        <v>405.37223999999992</v>
      </c>
      <c r="I218" s="26">
        <v>2810</v>
      </c>
      <c r="J218" s="29" t="s">
        <v>26</v>
      </c>
      <c r="K218" s="39">
        <v>37.659999999999997</v>
      </c>
      <c r="L218" s="24">
        <f t="shared" si="14"/>
        <v>405.37223999999992</v>
      </c>
      <c r="N218" s="26">
        <v>3304</v>
      </c>
      <c r="O218" s="26">
        <v>33</v>
      </c>
      <c r="P218" s="40" t="s">
        <v>26</v>
      </c>
      <c r="Q218" s="41">
        <v>38.46</v>
      </c>
      <c r="R218" s="24">
        <f t="shared" si="15"/>
        <v>413.98343999999997</v>
      </c>
      <c r="T218" s="26">
        <v>2305</v>
      </c>
      <c r="U218" s="27">
        <v>23</v>
      </c>
      <c r="V218" s="24" t="s">
        <v>26</v>
      </c>
      <c r="W218" s="39">
        <v>39.79</v>
      </c>
      <c r="X218" s="24">
        <f t="shared" si="13"/>
        <v>428.29955999999999</v>
      </c>
    </row>
    <row r="219" spans="3:24" hidden="1" x14ac:dyDescent="0.25">
      <c r="C219" s="26">
        <v>2901</v>
      </c>
      <c r="D219" s="27">
        <v>29</v>
      </c>
      <c r="E219" s="24" t="s">
        <v>24</v>
      </c>
      <c r="F219" s="38">
        <v>75.58</v>
      </c>
      <c r="G219" s="24">
        <f t="shared" si="12"/>
        <v>813.54311999999993</v>
      </c>
      <c r="I219" s="26">
        <v>2901</v>
      </c>
      <c r="J219" s="28" t="s">
        <v>24</v>
      </c>
      <c r="K219" s="38">
        <v>75.58</v>
      </c>
      <c r="L219" s="24">
        <f t="shared" si="14"/>
        <v>813.54311999999993</v>
      </c>
      <c r="N219" s="26">
        <v>3305</v>
      </c>
      <c r="O219" s="26">
        <v>33</v>
      </c>
      <c r="P219" s="40" t="s">
        <v>26</v>
      </c>
      <c r="Q219" s="41">
        <v>38.46</v>
      </c>
      <c r="R219" s="24">
        <f t="shared" si="15"/>
        <v>413.98343999999997</v>
      </c>
      <c r="T219" s="26">
        <v>2306</v>
      </c>
      <c r="U219" s="27">
        <v>23</v>
      </c>
      <c r="V219" s="24" t="s">
        <v>26</v>
      </c>
      <c r="W219" s="39">
        <v>39.79</v>
      </c>
      <c r="X219" s="24">
        <f t="shared" si="13"/>
        <v>428.29955999999999</v>
      </c>
    </row>
    <row r="220" spans="3:24" hidden="1" x14ac:dyDescent="0.25">
      <c r="C220" s="26">
        <v>2902</v>
      </c>
      <c r="D220" s="27">
        <v>29</v>
      </c>
      <c r="E220" s="24" t="s">
        <v>24</v>
      </c>
      <c r="F220" s="39">
        <v>75.58</v>
      </c>
      <c r="G220" s="24">
        <f t="shared" si="12"/>
        <v>813.54311999999993</v>
      </c>
      <c r="I220" s="26">
        <v>2902</v>
      </c>
      <c r="J220" s="29" t="s">
        <v>24</v>
      </c>
      <c r="K220" s="39">
        <v>75.58</v>
      </c>
      <c r="L220" s="24">
        <f t="shared" si="14"/>
        <v>813.54311999999993</v>
      </c>
      <c r="N220" s="26">
        <v>3306</v>
      </c>
      <c r="O220" s="26">
        <v>33</v>
      </c>
      <c r="P220" s="40" t="s">
        <v>25</v>
      </c>
      <c r="Q220" s="41">
        <v>56.27</v>
      </c>
      <c r="R220" s="24">
        <f t="shared" si="15"/>
        <v>605.69028000000003</v>
      </c>
      <c r="T220" s="26">
        <v>2307</v>
      </c>
      <c r="U220" s="27">
        <v>23</v>
      </c>
      <c r="V220" s="24" t="s">
        <v>26</v>
      </c>
      <c r="W220" s="39">
        <v>39.79</v>
      </c>
      <c r="X220" s="24">
        <f t="shared" si="13"/>
        <v>428.29955999999999</v>
      </c>
    </row>
    <row r="221" spans="3:24" x14ac:dyDescent="0.25">
      <c r="C221" s="26">
        <v>2903</v>
      </c>
      <c r="D221" s="27">
        <v>29</v>
      </c>
      <c r="E221" s="29" t="s">
        <v>26</v>
      </c>
      <c r="F221" s="39">
        <v>37.659999999999997</v>
      </c>
      <c r="G221" s="24">
        <f t="shared" si="12"/>
        <v>405.37223999999992</v>
      </c>
      <c r="I221" s="26">
        <v>2903</v>
      </c>
      <c r="J221" s="29" t="s">
        <v>26</v>
      </c>
      <c r="K221" s="39">
        <v>37.659999999999997</v>
      </c>
      <c r="L221" s="24">
        <f t="shared" si="14"/>
        <v>405.37223999999992</v>
      </c>
      <c r="N221" s="26">
        <v>3307</v>
      </c>
      <c r="O221" s="26">
        <v>33</v>
      </c>
      <c r="P221" s="40" t="s">
        <v>25</v>
      </c>
      <c r="Q221" s="41">
        <v>56.27</v>
      </c>
      <c r="R221" s="24">
        <f t="shared" si="15"/>
        <v>605.69028000000003</v>
      </c>
      <c r="T221" s="26">
        <v>2308</v>
      </c>
      <c r="U221" s="27">
        <v>23</v>
      </c>
      <c r="V221" s="24" t="s">
        <v>26</v>
      </c>
      <c r="W221" s="39">
        <v>39.79</v>
      </c>
      <c r="X221" s="24">
        <f t="shared" si="13"/>
        <v>428.29955999999999</v>
      </c>
    </row>
    <row r="222" spans="3:24" x14ac:dyDescent="0.25">
      <c r="C222" s="26">
        <v>2907</v>
      </c>
      <c r="D222" s="27">
        <v>29</v>
      </c>
      <c r="E222" s="24" t="s">
        <v>26</v>
      </c>
      <c r="F222" s="39">
        <v>37.659999999999997</v>
      </c>
      <c r="G222" s="24">
        <f t="shared" si="12"/>
        <v>405.37223999999992</v>
      </c>
      <c r="I222" s="26">
        <v>2904</v>
      </c>
      <c r="J222" s="29" t="s">
        <v>25</v>
      </c>
      <c r="K222" s="39">
        <v>58.17</v>
      </c>
      <c r="L222" s="24">
        <f t="shared" si="14"/>
        <v>626.14188000000001</v>
      </c>
      <c r="N222" s="26">
        <v>3308</v>
      </c>
      <c r="O222" s="26">
        <v>33</v>
      </c>
      <c r="P222" s="40" t="s">
        <v>26</v>
      </c>
      <c r="Q222" s="41">
        <v>38.46</v>
      </c>
      <c r="R222" s="24">
        <f t="shared" si="15"/>
        <v>413.98343999999997</v>
      </c>
      <c r="T222" s="26">
        <v>2309</v>
      </c>
      <c r="U222" s="27">
        <v>23</v>
      </c>
      <c r="V222" s="24" t="s">
        <v>26</v>
      </c>
      <c r="W222" s="39">
        <v>39.79</v>
      </c>
      <c r="X222" s="24">
        <f t="shared" si="13"/>
        <v>428.29955999999999</v>
      </c>
    </row>
    <row r="223" spans="3:24" hidden="1" x14ac:dyDescent="0.25">
      <c r="C223" s="26">
        <v>2908</v>
      </c>
      <c r="D223" s="27">
        <v>29</v>
      </c>
      <c r="E223" s="24" t="s">
        <v>24</v>
      </c>
      <c r="F223" s="39">
        <v>75.42</v>
      </c>
      <c r="G223" s="24">
        <f t="shared" si="12"/>
        <v>811.82087999999999</v>
      </c>
      <c r="I223" s="26">
        <v>2905</v>
      </c>
      <c r="J223" s="29" t="s">
        <v>25</v>
      </c>
      <c r="K223" s="39">
        <v>58.17</v>
      </c>
      <c r="L223" s="24">
        <f t="shared" si="14"/>
        <v>626.14188000000001</v>
      </c>
      <c r="N223" s="26">
        <v>3401</v>
      </c>
      <c r="O223" s="26">
        <v>34</v>
      </c>
      <c r="P223" s="24" t="s">
        <v>26</v>
      </c>
      <c r="Q223" s="42">
        <v>38.46</v>
      </c>
      <c r="R223" s="24">
        <f t="shared" si="15"/>
        <v>413.98343999999997</v>
      </c>
      <c r="T223" s="26">
        <v>2310</v>
      </c>
      <c r="U223" s="27">
        <v>23</v>
      </c>
      <c r="V223" s="24" t="s">
        <v>26</v>
      </c>
      <c r="W223" s="39">
        <v>39.79</v>
      </c>
      <c r="X223" s="24">
        <f t="shared" si="13"/>
        <v>428.29955999999999</v>
      </c>
    </row>
    <row r="224" spans="3:24" hidden="1" x14ac:dyDescent="0.25">
      <c r="C224" s="26">
        <v>2909</v>
      </c>
      <c r="D224" s="27">
        <v>29</v>
      </c>
      <c r="E224" s="24" t="s">
        <v>24</v>
      </c>
      <c r="F224" s="39">
        <v>75.42</v>
      </c>
      <c r="G224" s="24">
        <f t="shared" si="12"/>
        <v>811.82087999999999</v>
      </c>
      <c r="I224" s="26">
        <v>2906</v>
      </c>
      <c r="J224" s="29" t="s">
        <v>26</v>
      </c>
      <c r="K224" s="39">
        <v>37.659999999999997</v>
      </c>
      <c r="L224" s="24">
        <f t="shared" si="14"/>
        <v>405.37223999999992</v>
      </c>
      <c r="N224" s="26">
        <v>3402</v>
      </c>
      <c r="O224" s="26">
        <v>34</v>
      </c>
      <c r="P224" s="40" t="s">
        <v>25</v>
      </c>
      <c r="Q224" s="41">
        <v>56.27</v>
      </c>
      <c r="R224" s="24">
        <f t="shared" si="15"/>
        <v>605.69028000000003</v>
      </c>
      <c r="T224" s="26">
        <v>2311</v>
      </c>
      <c r="U224" s="27">
        <v>23</v>
      </c>
      <c r="V224" s="24" t="s">
        <v>26</v>
      </c>
      <c r="W224" s="39">
        <v>39.79</v>
      </c>
      <c r="X224" s="24">
        <f t="shared" si="13"/>
        <v>428.29955999999999</v>
      </c>
    </row>
    <row r="225" spans="3:24" x14ac:dyDescent="0.25">
      <c r="C225" s="26">
        <v>2910</v>
      </c>
      <c r="D225" s="27">
        <v>29</v>
      </c>
      <c r="E225" s="24" t="s">
        <v>26</v>
      </c>
      <c r="F225" s="39">
        <v>37.659999999999997</v>
      </c>
      <c r="G225" s="24">
        <f t="shared" si="12"/>
        <v>405.37223999999992</v>
      </c>
      <c r="I225" s="26">
        <v>2910</v>
      </c>
      <c r="J225" s="29" t="s">
        <v>26</v>
      </c>
      <c r="K225" s="39">
        <v>37.659999999999997</v>
      </c>
      <c r="L225" s="24">
        <f t="shared" si="14"/>
        <v>405.37223999999992</v>
      </c>
      <c r="N225" s="26">
        <v>3403</v>
      </c>
      <c r="O225" s="26">
        <v>34</v>
      </c>
      <c r="P225" s="40" t="s">
        <v>25</v>
      </c>
      <c r="Q225" s="41">
        <v>56.27</v>
      </c>
      <c r="R225" s="24">
        <f t="shared" si="15"/>
        <v>605.69028000000003</v>
      </c>
      <c r="T225" s="26">
        <v>2401</v>
      </c>
      <c r="U225" s="27">
        <v>24</v>
      </c>
      <c r="V225" s="24" t="s">
        <v>25</v>
      </c>
      <c r="W225" s="38">
        <v>61.39</v>
      </c>
      <c r="X225" s="24">
        <f t="shared" si="13"/>
        <v>660.80196000000001</v>
      </c>
    </row>
    <row r="226" spans="3:24" hidden="1" x14ac:dyDescent="0.25">
      <c r="C226" s="26">
        <v>3001</v>
      </c>
      <c r="D226" s="27">
        <v>30</v>
      </c>
      <c r="E226" s="24" t="s">
        <v>24</v>
      </c>
      <c r="F226" s="38">
        <v>75.58</v>
      </c>
      <c r="G226" s="24">
        <f t="shared" si="12"/>
        <v>813.54311999999993</v>
      </c>
      <c r="I226" s="26">
        <v>3001</v>
      </c>
      <c r="J226" s="28" t="s">
        <v>24</v>
      </c>
      <c r="K226" s="38">
        <v>75.58</v>
      </c>
      <c r="L226" s="24">
        <f t="shared" si="14"/>
        <v>813.54311999999993</v>
      </c>
      <c r="N226" s="26">
        <v>3404</v>
      </c>
      <c r="O226" s="26">
        <v>34</v>
      </c>
      <c r="P226" s="40" t="s">
        <v>26</v>
      </c>
      <c r="Q226" s="41">
        <v>38.46</v>
      </c>
      <c r="R226" s="24">
        <f t="shared" si="15"/>
        <v>413.98343999999997</v>
      </c>
      <c r="T226" s="26">
        <v>2402</v>
      </c>
      <c r="U226" s="27">
        <v>24</v>
      </c>
      <c r="V226" s="24" t="s">
        <v>25</v>
      </c>
      <c r="W226" s="39">
        <v>61.39</v>
      </c>
      <c r="X226" s="24">
        <f t="shared" si="13"/>
        <v>660.80196000000001</v>
      </c>
    </row>
    <row r="227" spans="3:24" hidden="1" x14ac:dyDescent="0.25">
      <c r="C227" s="26">
        <v>3002</v>
      </c>
      <c r="D227" s="27">
        <v>30</v>
      </c>
      <c r="E227" s="24" t="s">
        <v>24</v>
      </c>
      <c r="F227" s="39">
        <v>75.58</v>
      </c>
      <c r="G227" s="24">
        <f t="shared" si="12"/>
        <v>813.54311999999993</v>
      </c>
      <c r="I227" s="26">
        <v>3002</v>
      </c>
      <c r="J227" s="29" t="s">
        <v>24</v>
      </c>
      <c r="K227" s="39">
        <v>75.58</v>
      </c>
      <c r="L227" s="24">
        <f t="shared" si="14"/>
        <v>813.54311999999993</v>
      </c>
      <c r="N227" s="26">
        <v>3405</v>
      </c>
      <c r="O227" s="26">
        <v>34</v>
      </c>
      <c r="P227" s="40" t="s">
        <v>26</v>
      </c>
      <c r="Q227" s="41">
        <v>38.46</v>
      </c>
      <c r="R227" s="24">
        <f t="shared" si="15"/>
        <v>413.98343999999997</v>
      </c>
      <c r="T227" s="26">
        <v>2403</v>
      </c>
      <c r="U227" s="27">
        <v>24</v>
      </c>
      <c r="V227" s="24" t="s">
        <v>26</v>
      </c>
      <c r="W227" s="39">
        <v>37.840000000000003</v>
      </c>
      <c r="X227" s="24">
        <f t="shared" si="13"/>
        <v>407.30976000000004</v>
      </c>
    </row>
    <row r="228" spans="3:24" x14ac:dyDescent="0.25">
      <c r="C228" s="26">
        <v>3003</v>
      </c>
      <c r="D228" s="27">
        <v>30</v>
      </c>
      <c r="E228" s="29" t="s">
        <v>26</v>
      </c>
      <c r="F228" s="39">
        <v>37.659999999999997</v>
      </c>
      <c r="G228" s="24">
        <f t="shared" si="12"/>
        <v>405.37223999999992</v>
      </c>
      <c r="I228" s="26">
        <v>3003</v>
      </c>
      <c r="J228" s="29" t="s">
        <v>26</v>
      </c>
      <c r="K228" s="39">
        <v>37.659999999999997</v>
      </c>
      <c r="L228" s="24">
        <f t="shared" si="14"/>
        <v>405.37223999999992</v>
      </c>
      <c r="N228" s="26">
        <v>3406</v>
      </c>
      <c r="O228" s="26">
        <v>34</v>
      </c>
      <c r="P228" s="40" t="s">
        <v>25</v>
      </c>
      <c r="Q228" s="41">
        <v>56.27</v>
      </c>
      <c r="R228" s="24">
        <f t="shared" si="15"/>
        <v>605.69028000000003</v>
      </c>
      <c r="T228" s="26">
        <v>2404</v>
      </c>
      <c r="U228" s="27">
        <v>24</v>
      </c>
      <c r="V228" s="24" t="s">
        <v>26</v>
      </c>
      <c r="W228" s="39">
        <v>37.840000000000003</v>
      </c>
      <c r="X228" s="24">
        <f t="shared" si="13"/>
        <v>407.30976000000004</v>
      </c>
    </row>
    <row r="229" spans="3:24" hidden="1" x14ac:dyDescent="0.25">
      <c r="C229" s="26">
        <v>3004</v>
      </c>
      <c r="D229" s="27">
        <v>30</v>
      </c>
      <c r="E229" s="24" t="s">
        <v>25</v>
      </c>
      <c r="F229" s="39">
        <v>58.17</v>
      </c>
      <c r="G229" s="24">
        <f t="shared" si="12"/>
        <v>626.14188000000001</v>
      </c>
      <c r="I229" s="26">
        <v>3004</v>
      </c>
      <c r="J229" s="29" t="s">
        <v>25</v>
      </c>
      <c r="K229" s="39">
        <v>58.17</v>
      </c>
      <c r="L229" s="24">
        <f t="shared" si="14"/>
        <v>626.14188000000001</v>
      </c>
      <c r="N229" s="26">
        <v>3407</v>
      </c>
      <c r="O229" s="26">
        <v>34</v>
      </c>
      <c r="P229" s="40" t="s">
        <v>25</v>
      </c>
      <c r="Q229" s="41">
        <v>56.27</v>
      </c>
      <c r="R229" s="24">
        <f t="shared" si="15"/>
        <v>605.69028000000003</v>
      </c>
      <c r="T229" s="26">
        <v>2405</v>
      </c>
      <c r="U229" s="27">
        <v>24</v>
      </c>
      <c r="V229" s="24" t="s">
        <v>26</v>
      </c>
      <c r="W229" s="39">
        <v>39.79</v>
      </c>
      <c r="X229" s="24">
        <f t="shared" si="13"/>
        <v>428.29955999999999</v>
      </c>
    </row>
    <row r="230" spans="3:24" hidden="1" x14ac:dyDescent="0.25">
      <c r="C230" s="26">
        <v>3005</v>
      </c>
      <c r="D230" s="27">
        <v>30</v>
      </c>
      <c r="E230" s="24" t="s">
        <v>25</v>
      </c>
      <c r="F230" s="39">
        <v>58.17</v>
      </c>
      <c r="G230" s="24">
        <f t="shared" si="12"/>
        <v>626.14188000000001</v>
      </c>
      <c r="I230" s="26">
        <v>3005</v>
      </c>
      <c r="J230" s="29" t="s">
        <v>25</v>
      </c>
      <c r="K230" s="39">
        <v>58.17</v>
      </c>
      <c r="L230" s="24">
        <f t="shared" si="14"/>
        <v>626.14188000000001</v>
      </c>
      <c r="N230" s="26">
        <v>3408</v>
      </c>
      <c r="O230" s="26">
        <v>34</v>
      </c>
      <c r="P230" s="40" t="s">
        <v>26</v>
      </c>
      <c r="Q230" s="41">
        <v>38.46</v>
      </c>
      <c r="R230" s="24">
        <f t="shared" si="15"/>
        <v>413.98343999999997</v>
      </c>
      <c r="T230" s="26">
        <v>2406</v>
      </c>
      <c r="U230" s="27">
        <v>24</v>
      </c>
      <c r="V230" s="24" t="s">
        <v>26</v>
      </c>
      <c r="W230" s="39">
        <v>39.79</v>
      </c>
      <c r="X230" s="24">
        <f t="shared" si="13"/>
        <v>428.29955999999999</v>
      </c>
    </row>
    <row r="231" spans="3:24" x14ac:dyDescent="0.25">
      <c r="C231" s="26">
        <v>3006</v>
      </c>
      <c r="D231" s="27">
        <v>30</v>
      </c>
      <c r="E231" s="24" t="s">
        <v>26</v>
      </c>
      <c r="F231" s="39">
        <v>37.659999999999997</v>
      </c>
      <c r="G231" s="24">
        <f t="shared" si="12"/>
        <v>405.37223999999992</v>
      </c>
      <c r="I231" s="26">
        <v>3006</v>
      </c>
      <c r="J231" s="29" t="s">
        <v>26</v>
      </c>
      <c r="K231" s="39">
        <v>37.659999999999997</v>
      </c>
      <c r="L231" s="24">
        <f t="shared" si="14"/>
        <v>405.37223999999992</v>
      </c>
      <c r="N231" s="26">
        <v>3501</v>
      </c>
      <c r="O231" s="26">
        <v>35</v>
      </c>
      <c r="P231" s="24" t="s">
        <v>26</v>
      </c>
      <c r="Q231" s="42">
        <v>38.46</v>
      </c>
      <c r="R231" s="24">
        <f t="shared" si="15"/>
        <v>413.98343999999997</v>
      </c>
      <c r="T231" s="26">
        <v>2407</v>
      </c>
      <c r="U231" s="27">
        <v>24</v>
      </c>
      <c r="V231" s="24" t="s">
        <v>26</v>
      </c>
      <c r="W231" s="39">
        <v>39.79</v>
      </c>
      <c r="X231" s="24">
        <f t="shared" si="13"/>
        <v>428.29955999999999</v>
      </c>
    </row>
    <row r="232" spans="3:24" x14ac:dyDescent="0.25">
      <c r="C232" s="26">
        <v>3007</v>
      </c>
      <c r="D232" s="27">
        <v>30</v>
      </c>
      <c r="E232" s="24" t="s">
        <v>26</v>
      </c>
      <c r="F232" s="39">
        <v>37.659999999999997</v>
      </c>
      <c r="G232" s="24">
        <f t="shared" si="12"/>
        <v>405.37223999999992</v>
      </c>
      <c r="I232" s="26">
        <v>3007</v>
      </c>
      <c r="J232" s="29" t="s">
        <v>26</v>
      </c>
      <c r="K232" s="39">
        <v>37.659999999999997</v>
      </c>
      <c r="L232" s="24">
        <f t="shared" si="14"/>
        <v>405.37223999999992</v>
      </c>
      <c r="N232" s="26">
        <v>3502</v>
      </c>
      <c r="O232" s="26">
        <v>35</v>
      </c>
      <c r="P232" s="40" t="s">
        <v>25</v>
      </c>
      <c r="Q232" s="41">
        <v>56.27</v>
      </c>
      <c r="R232" s="24">
        <f t="shared" si="15"/>
        <v>605.69028000000003</v>
      </c>
      <c r="T232" s="26">
        <v>2408</v>
      </c>
      <c r="U232" s="27">
        <v>24</v>
      </c>
      <c r="V232" s="24" t="s">
        <v>26</v>
      </c>
      <c r="W232" s="39">
        <v>39.79</v>
      </c>
      <c r="X232" s="24">
        <f t="shared" si="13"/>
        <v>428.29955999999999</v>
      </c>
    </row>
    <row r="233" spans="3:24" hidden="1" x14ac:dyDescent="0.25">
      <c r="C233" s="26">
        <v>3008</v>
      </c>
      <c r="D233" s="27">
        <v>30</v>
      </c>
      <c r="E233" s="24" t="s">
        <v>24</v>
      </c>
      <c r="F233" s="39">
        <v>75.42</v>
      </c>
      <c r="G233" s="24">
        <f t="shared" si="12"/>
        <v>811.82087999999999</v>
      </c>
      <c r="I233" s="26">
        <v>3008</v>
      </c>
      <c r="J233" s="29" t="s">
        <v>25</v>
      </c>
      <c r="K233" s="39">
        <v>58.17</v>
      </c>
      <c r="L233" s="24">
        <f t="shared" si="14"/>
        <v>626.14188000000001</v>
      </c>
      <c r="N233" s="26">
        <v>3503</v>
      </c>
      <c r="O233" s="26">
        <v>35</v>
      </c>
      <c r="P233" s="40" t="s">
        <v>25</v>
      </c>
      <c r="Q233" s="41">
        <v>56.27</v>
      </c>
      <c r="R233" s="24">
        <f t="shared" si="15"/>
        <v>605.69028000000003</v>
      </c>
      <c r="T233" s="26">
        <v>2409</v>
      </c>
      <c r="U233" s="27">
        <v>24</v>
      </c>
      <c r="V233" s="24" t="s">
        <v>26</v>
      </c>
      <c r="W233" s="39">
        <v>39.79</v>
      </c>
      <c r="X233" s="24">
        <f t="shared" si="13"/>
        <v>428.29955999999999</v>
      </c>
    </row>
    <row r="234" spans="3:24" hidden="1" x14ac:dyDescent="0.25">
      <c r="C234" s="26">
        <v>3009</v>
      </c>
      <c r="D234" s="27">
        <v>30</v>
      </c>
      <c r="E234" s="24" t="s">
        <v>24</v>
      </c>
      <c r="F234" s="39">
        <v>75.42</v>
      </c>
      <c r="G234" s="24">
        <f t="shared" si="12"/>
        <v>811.82087999999999</v>
      </c>
      <c r="I234" s="26">
        <v>3009</v>
      </c>
      <c r="J234" s="29" t="s">
        <v>25</v>
      </c>
      <c r="K234" s="39">
        <v>58.17</v>
      </c>
      <c r="L234" s="24">
        <f t="shared" si="14"/>
        <v>626.14188000000001</v>
      </c>
      <c r="N234" s="26">
        <v>3504</v>
      </c>
      <c r="O234" s="26">
        <v>35</v>
      </c>
      <c r="P234" s="40" t="s">
        <v>26</v>
      </c>
      <c r="Q234" s="41">
        <v>38.46</v>
      </c>
      <c r="R234" s="24">
        <f t="shared" si="15"/>
        <v>413.98343999999997</v>
      </c>
      <c r="T234" s="26">
        <v>2410</v>
      </c>
      <c r="U234" s="27">
        <v>24</v>
      </c>
      <c r="V234" s="24" t="s">
        <v>26</v>
      </c>
      <c r="W234" s="39">
        <v>39.79</v>
      </c>
      <c r="X234" s="24">
        <f t="shared" si="13"/>
        <v>428.29955999999999</v>
      </c>
    </row>
    <row r="235" spans="3:24" x14ac:dyDescent="0.25">
      <c r="C235" s="26">
        <v>3010</v>
      </c>
      <c r="D235" s="27">
        <v>30</v>
      </c>
      <c r="E235" s="24" t="s">
        <v>26</v>
      </c>
      <c r="F235" s="39">
        <v>37.659999999999997</v>
      </c>
      <c r="G235" s="24">
        <f t="shared" si="12"/>
        <v>405.37223999999992</v>
      </c>
      <c r="I235" s="26">
        <v>3010</v>
      </c>
      <c r="J235" s="29" t="s">
        <v>26</v>
      </c>
      <c r="K235" s="39">
        <v>37.659999999999997</v>
      </c>
      <c r="L235" s="24">
        <f t="shared" si="14"/>
        <v>405.37223999999992</v>
      </c>
      <c r="N235" s="26">
        <v>3505</v>
      </c>
      <c r="O235" s="26">
        <v>35</v>
      </c>
      <c r="P235" s="40" t="s">
        <v>26</v>
      </c>
      <c r="Q235" s="41">
        <v>38.46</v>
      </c>
      <c r="R235" s="24">
        <f t="shared" si="15"/>
        <v>413.98343999999997</v>
      </c>
      <c r="T235" s="26">
        <v>2411</v>
      </c>
      <c r="U235" s="27">
        <v>24</v>
      </c>
      <c r="V235" s="24" t="s">
        <v>26</v>
      </c>
      <c r="W235" s="39">
        <v>39.79</v>
      </c>
      <c r="X235" s="24">
        <f t="shared" si="13"/>
        <v>428.29955999999999</v>
      </c>
    </row>
    <row r="236" spans="3:24" hidden="1" x14ac:dyDescent="0.25">
      <c r="C236" s="26">
        <v>3101</v>
      </c>
      <c r="D236" s="27">
        <v>31</v>
      </c>
      <c r="E236" s="24" t="s">
        <v>24</v>
      </c>
      <c r="F236" s="38">
        <v>75.58</v>
      </c>
      <c r="G236" s="24">
        <f t="shared" si="12"/>
        <v>813.54311999999993</v>
      </c>
      <c r="I236" s="26">
        <v>3101</v>
      </c>
      <c r="J236" s="28" t="s">
        <v>24</v>
      </c>
      <c r="K236" s="38">
        <v>75.58</v>
      </c>
      <c r="L236" s="24">
        <f t="shared" si="14"/>
        <v>813.54311999999993</v>
      </c>
      <c r="N236" s="26">
        <v>3506</v>
      </c>
      <c r="O236" s="26">
        <v>35</v>
      </c>
      <c r="P236" s="40" t="s">
        <v>25</v>
      </c>
      <c r="Q236" s="41">
        <v>56.27</v>
      </c>
      <c r="R236" s="24">
        <f t="shared" si="15"/>
        <v>605.69028000000003</v>
      </c>
      <c r="T236" s="26">
        <v>2501</v>
      </c>
      <c r="U236" s="27">
        <v>25</v>
      </c>
      <c r="V236" s="24" t="s">
        <v>25</v>
      </c>
      <c r="W236" s="38">
        <v>61.39</v>
      </c>
      <c r="X236" s="24">
        <f t="shared" si="13"/>
        <v>660.80196000000001</v>
      </c>
    </row>
    <row r="237" spans="3:24" hidden="1" x14ac:dyDescent="0.25">
      <c r="C237" s="26">
        <v>3102</v>
      </c>
      <c r="D237" s="27">
        <v>31</v>
      </c>
      <c r="E237" s="24" t="s">
        <v>24</v>
      </c>
      <c r="F237" s="39">
        <v>75.58</v>
      </c>
      <c r="G237" s="24">
        <f t="shared" si="12"/>
        <v>813.54311999999993</v>
      </c>
      <c r="I237" s="26">
        <v>3102</v>
      </c>
      <c r="J237" s="29" t="s">
        <v>24</v>
      </c>
      <c r="K237" s="39">
        <v>75.58</v>
      </c>
      <c r="L237" s="24">
        <f t="shared" si="14"/>
        <v>813.54311999999993</v>
      </c>
      <c r="N237" s="26">
        <v>3507</v>
      </c>
      <c r="O237" s="26">
        <v>35</v>
      </c>
      <c r="P237" s="40" t="s">
        <v>25</v>
      </c>
      <c r="Q237" s="41">
        <v>56.27</v>
      </c>
      <c r="R237" s="24">
        <f t="shared" si="15"/>
        <v>605.69028000000003</v>
      </c>
      <c r="T237" s="26">
        <v>2502</v>
      </c>
      <c r="U237" s="27">
        <v>25</v>
      </c>
      <c r="V237" s="24" t="s">
        <v>25</v>
      </c>
      <c r="W237" s="39">
        <v>61.39</v>
      </c>
      <c r="X237" s="24">
        <f t="shared" si="13"/>
        <v>660.80196000000001</v>
      </c>
    </row>
    <row r="238" spans="3:24" x14ac:dyDescent="0.25">
      <c r="C238" s="26">
        <v>3103</v>
      </c>
      <c r="D238" s="27">
        <v>31</v>
      </c>
      <c r="E238" s="29" t="s">
        <v>26</v>
      </c>
      <c r="F238" s="39">
        <v>37.659999999999997</v>
      </c>
      <c r="G238" s="24">
        <f t="shared" si="12"/>
        <v>405.37223999999992</v>
      </c>
      <c r="I238" s="26">
        <v>3103</v>
      </c>
      <c r="J238" s="29" t="s">
        <v>26</v>
      </c>
      <c r="K238" s="39">
        <v>37.659999999999997</v>
      </c>
      <c r="L238" s="24">
        <f t="shared" si="14"/>
        <v>405.37223999999992</v>
      </c>
      <c r="N238" s="26">
        <v>3508</v>
      </c>
      <c r="O238" s="26">
        <v>35</v>
      </c>
      <c r="P238" s="40" t="s">
        <v>26</v>
      </c>
      <c r="Q238" s="41">
        <v>38.46</v>
      </c>
      <c r="R238" s="24">
        <f t="shared" si="15"/>
        <v>413.98343999999997</v>
      </c>
      <c r="T238" s="26">
        <v>2503</v>
      </c>
      <c r="U238" s="27">
        <v>25</v>
      </c>
      <c r="V238" s="24" t="s">
        <v>26</v>
      </c>
      <c r="W238" s="39">
        <v>37.840000000000003</v>
      </c>
      <c r="X238" s="24">
        <f t="shared" si="13"/>
        <v>407.30976000000004</v>
      </c>
    </row>
    <row r="239" spans="3:24" hidden="1" x14ac:dyDescent="0.25">
      <c r="C239" s="26">
        <v>3104</v>
      </c>
      <c r="D239" s="27">
        <v>31</v>
      </c>
      <c r="E239" s="24" t="s">
        <v>25</v>
      </c>
      <c r="F239" s="39">
        <v>58.17</v>
      </c>
      <c r="G239" s="24">
        <f t="shared" si="12"/>
        <v>626.14188000000001</v>
      </c>
      <c r="I239" s="26">
        <v>3104</v>
      </c>
      <c r="J239" s="29" t="s">
        <v>25</v>
      </c>
      <c r="K239" s="39">
        <v>58.17</v>
      </c>
      <c r="L239" s="24">
        <f t="shared" si="14"/>
        <v>626.14188000000001</v>
      </c>
      <c r="N239" s="26"/>
      <c r="O239" s="26"/>
      <c r="P239" s="40"/>
      <c r="Q239" s="38"/>
      <c r="R239" s="24">
        <f t="shared" si="15"/>
        <v>0</v>
      </c>
      <c r="T239" s="26">
        <v>2504</v>
      </c>
      <c r="U239" s="27">
        <v>25</v>
      </c>
      <c r="V239" s="24" t="s">
        <v>26</v>
      </c>
      <c r="W239" s="39">
        <v>37.840000000000003</v>
      </c>
      <c r="X239" s="24">
        <f t="shared" si="13"/>
        <v>407.30976000000004</v>
      </c>
    </row>
    <row r="240" spans="3:24" hidden="1" x14ac:dyDescent="0.25">
      <c r="C240" s="26">
        <v>3105</v>
      </c>
      <c r="D240" s="27">
        <v>31</v>
      </c>
      <c r="E240" s="24" t="s">
        <v>25</v>
      </c>
      <c r="F240" s="39">
        <v>58.17</v>
      </c>
      <c r="G240" s="24">
        <f t="shared" si="12"/>
        <v>626.14188000000001</v>
      </c>
      <c r="I240" s="26">
        <v>3105</v>
      </c>
      <c r="J240" s="29" t="s">
        <v>25</v>
      </c>
      <c r="K240" s="39">
        <v>58.17</v>
      </c>
      <c r="L240" s="24">
        <f t="shared" si="14"/>
        <v>626.14188000000001</v>
      </c>
      <c r="N240" s="26"/>
      <c r="O240" s="26"/>
      <c r="P240" s="40"/>
      <c r="Q240" s="38"/>
      <c r="R240" s="24">
        <f t="shared" si="15"/>
        <v>0</v>
      </c>
      <c r="T240" s="26">
        <v>2505</v>
      </c>
      <c r="U240" s="27">
        <v>25</v>
      </c>
      <c r="V240" s="24" t="s">
        <v>26</v>
      </c>
      <c r="W240" s="39">
        <v>39.79</v>
      </c>
      <c r="X240" s="24">
        <f t="shared" si="13"/>
        <v>428.29955999999999</v>
      </c>
    </row>
    <row r="241" spans="3:24" x14ac:dyDescent="0.25">
      <c r="C241" s="26">
        <v>3106</v>
      </c>
      <c r="D241" s="27">
        <v>31</v>
      </c>
      <c r="E241" s="24" t="s">
        <v>26</v>
      </c>
      <c r="F241" s="39">
        <v>37.659999999999997</v>
      </c>
      <c r="G241" s="24">
        <f t="shared" si="12"/>
        <v>405.37223999999992</v>
      </c>
      <c r="I241" s="26">
        <v>3106</v>
      </c>
      <c r="J241" s="29" t="s">
        <v>26</v>
      </c>
      <c r="K241" s="39">
        <v>37.659999999999997</v>
      </c>
      <c r="L241" s="24">
        <f t="shared" si="14"/>
        <v>405.37223999999992</v>
      </c>
      <c r="N241" s="26"/>
      <c r="O241" s="26"/>
      <c r="P241" s="40"/>
      <c r="Q241" s="38"/>
      <c r="R241" s="24">
        <f t="shared" si="15"/>
        <v>0</v>
      </c>
      <c r="T241" s="26">
        <v>2506</v>
      </c>
      <c r="U241" s="27">
        <v>25</v>
      </c>
      <c r="V241" s="24" t="s">
        <v>26</v>
      </c>
      <c r="W241" s="39">
        <v>39.79</v>
      </c>
      <c r="X241" s="24">
        <f t="shared" si="13"/>
        <v>428.29955999999999</v>
      </c>
    </row>
    <row r="242" spans="3:24" x14ac:dyDescent="0.25">
      <c r="C242" s="26">
        <v>3107</v>
      </c>
      <c r="D242" s="27">
        <v>31</v>
      </c>
      <c r="E242" s="24" t="s">
        <v>26</v>
      </c>
      <c r="F242" s="39">
        <v>37.659999999999997</v>
      </c>
      <c r="G242" s="24">
        <f t="shared" si="12"/>
        <v>405.37223999999992</v>
      </c>
      <c r="I242" s="26">
        <v>3107</v>
      </c>
      <c r="J242" s="29" t="s">
        <v>26</v>
      </c>
      <c r="K242" s="39">
        <v>37.659999999999997</v>
      </c>
      <c r="L242" s="24">
        <f t="shared" si="14"/>
        <v>405.37223999999992</v>
      </c>
      <c r="N242" s="26"/>
      <c r="O242" s="26"/>
      <c r="P242" s="40"/>
      <c r="Q242" s="38"/>
      <c r="R242" s="24">
        <f t="shared" si="15"/>
        <v>0</v>
      </c>
      <c r="T242" s="26">
        <v>2507</v>
      </c>
      <c r="U242" s="27">
        <v>25</v>
      </c>
      <c r="V242" s="24" t="s">
        <v>26</v>
      </c>
      <c r="W242" s="39">
        <v>39.79</v>
      </c>
      <c r="X242" s="24">
        <f t="shared" si="13"/>
        <v>428.29955999999999</v>
      </c>
    </row>
    <row r="243" spans="3:24" hidden="1" x14ac:dyDescent="0.25">
      <c r="C243" s="26">
        <v>3108</v>
      </c>
      <c r="D243" s="27">
        <v>31</v>
      </c>
      <c r="E243" s="24" t="s">
        <v>24</v>
      </c>
      <c r="F243" s="39">
        <v>75.42</v>
      </c>
      <c r="G243" s="24">
        <f t="shared" si="12"/>
        <v>811.82087999999999</v>
      </c>
      <c r="I243" s="26">
        <v>3108</v>
      </c>
      <c r="J243" s="29" t="s">
        <v>25</v>
      </c>
      <c r="K243" s="39">
        <v>58.17</v>
      </c>
      <c r="L243" s="24">
        <f t="shared" si="14"/>
        <v>626.14188000000001</v>
      </c>
      <c r="N243" s="26"/>
      <c r="O243" s="26"/>
      <c r="P243" s="40"/>
      <c r="Q243" s="38"/>
      <c r="R243" s="24">
        <f t="shared" si="15"/>
        <v>0</v>
      </c>
      <c r="T243" s="26">
        <v>2508</v>
      </c>
      <c r="U243" s="27">
        <v>25</v>
      </c>
      <c r="V243" s="24" t="s">
        <v>26</v>
      </c>
      <c r="W243" s="39">
        <v>39.79</v>
      </c>
      <c r="X243" s="24">
        <f t="shared" si="13"/>
        <v>428.29955999999999</v>
      </c>
    </row>
    <row r="244" spans="3:24" hidden="1" x14ac:dyDescent="0.25">
      <c r="C244" s="26">
        <v>3109</v>
      </c>
      <c r="D244" s="27">
        <v>31</v>
      </c>
      <c r="E244" s="24" t="s">
        <v>24</v>
      </c>
      <c r="F244" s="39">
        <v>75.42</v>
      </c>
      <c r="G244" s="24">
        <f t="shared" si="12"/>
        <v>811.82087999999999</v>
      </c>
      <c r="I244" s="26">
        <v>3109</v>
      </c>
      <c r="J244" s="29" t="s">
        <v>25</v>
      </c>
      <c r="K244" s="39">
        <v>58.17</v>
      </c>
      <c r="L244" s="24">
        <f t="shared" si="14"/>
        <v>626.14188000000001</v>
      </c>
      <c r="N244" s="26"/>
      <c r="O244" s="26"/>
      <c r="P244" s="40"/>
      <c r="Q244" s="38"/>
      <c r="R244" s="24">
        <f t="shared" si="15"/>
        <v>0</v>
      </c>
      <c r="T244" s="26">
        <v>2509</v>
      </c>
      <c r="U244" s="27">
        <v>25</v>
      </c>
      <c r="V244" s="24" t="s">
        <v>26</v>
      </c>
      <c r="W244" s="39">
        <v>39.79</v>
      </c>
      <c r="X244" s="24">
        <f t="shared" si="13"/>
        <v>428.29955999999999</v>
      </c>
    </row>
    <row r="245" spans="3:24" x14ac:dyDescent="0.25">
      <c r="C245" s="26">
        <v>3110</v>
      </c>
      <c r="D245" s="27">
        <v>31</v>
      </c>
      <c r="E245" s="24" t="s">
        <v>26</v>
      </c>
      <c r="F245" s="39">
        <v>37.659999999999997</v>
      </c>
      <c r="G245" s="24">
        <f t="shared" si="12"/>
        <v>405.37223999999992</v>
      </c>
      <c r="I245" s="26">
        <v>3110</v>
      </c>
      <c r="J245" s="29" t="s">
        <v>26</v>
      </c>
      <c r="K245" s="39">
        <v>37.659999999999997</v>
      </c>
      <c r="L245" s="24">
        <f t="shared" si="14"/>
        <v>405.37223999999992</v>
      </c>
      <c r="N245" s="26"/>
      <c r="O245" s="26"/>
      <c r="P245" s="40"/>
      <c r="Q245" s="38"/>
      <c r="R245" s="24">
        <f t="shared" si="15"/>
        <v>0</v>
      </c>
      <c r="T245" s="26">
        <v>2510</v>
      </c>
      <c r="U245" s="27">
        <v>25</v>
      </c>
      <c r="V245" s="24" t="s">
        <v>26</v>
      </c>
      <c r="W245" s="39">
        <v>39.79</v>
      </c>
      <c r="X245" s="24">
        <f t="shared" si="13"/>
        <v>428.29955999999999</v>
      </c>
    </row>
    <row r="246" spans="3:24" hidden="1" x14ac:dyDescent="0.25">
      <c r="C246" s="26">
        <v>3201</v>
      </c>
      <c r="D246" s="27">
        <v>32</v>
      </c>
      <c r="E246" s="24" t="s">
        <v>24</v>
      </c>
      <c r="F246" s="38">
        <v>76.290000000000006</v>
      </c>
      <c r="G246" s="24">
        <f t="shared" si="12"/>
        <v>821.18556000000001</v>
      </c>
      <c r="I246" s="26">
        <v>3201</v>
      </c>
      <c r="J246" s="28" t="s">
        <v>24</v>
      </c>
      <c r="K246" s="38">
        <v>76.290000000000006</v>
      </c>
      <c r="L246" s="24">
        <f t="shared" si="14"/>
        <v>821.18556000000001</v>
      </c>
      <c r="N246" s="26"/>
      <c r="O246" s="26"/>
      <c r="P246" s="24"/>
      <c r="Q246" s="38"/>
      <c r="R246" s="24">
        <f t="shared" si="15"/>
        <v>0</v>
      </c>
      <c r="T246" s="26">
        <v>2511</v>
      </c>
      <c r="U246" s="27">
        <v>25</v>
      </c>
      <c r="V246" s="24" t="s">
        <v>26</v>
      </c>
      <c r="W246" s="39">
        <v>39.79</v>
      </c>
      <c r="X246" s="24">
        <f t="shared" si="13"/>
        <v>428.29955999999999</v>
      </c>
    </row>
    <row r="247" spans="3:24" hidden="1" x14ac:dyDescent="0.25">
      <c r="C247" s="26">
        <v>3202</v>
      </c>
      <c r="D247" s="27">
        <v>32</v>
      </c>
      <c r="E247" s="24" t="s">
        <v>24</v>
      </c>
      <c r="F247" s="39">
        <v>76.290000000000006</v>
      </c>
      <c r="G247" s="24">
        <f t="shared" si="12"/>
        <v>821.18556000000001</v>
      </c>
      <c r="I247" s="26">
        <v>3202</v>
      </c>
      <c r="J247" s="29" t="s">
        <v>24</v>
      </c>
      <c r="K247" s="38">
        <v>76.290000000000006</v>
      </c>
      <c r="L247" s="24">
        <f t="shared" si="14"/>
        <v>821.18556000000001</v>
      </c>
      <c r="N247" s="26"/>
      <c r="O247" s="26"/>
      <c r="P247" s="40"/>
      <c r="Q247" s="38"/>
      <c r="R247" s="24">
        <f t="shared" si="15"/>
        <v>0</v>
      </c>
      <c r="T247" s="26">
        <v>2601</v>
      </c>
      <c r="U247" s="27">
        <v>26</v>
      </c>
      <c r="V247" s="24" t="s">
        <v>25</v>
      </c>
      <c r="W247" s="38">
        <v>61.39</v>
      </c>
      <c r="X247" s="24">
        <f t="shared" si="13"/>
        <v>660.80196000000001</v>
      </c>
    </row>
    <row r="248" spans="3:24" x14ac:dyDescent="0.25">
      <c r="C248" s="26">
        <v>3203</v>
      </c>
      <c r="D248" s="27">
        <v>32</v>
      </c>
      <c r="E248" s="29" t="s">
        <v>26</v>
      </c>
      <c r="F248" s="39">
        <v>38.28</v>
      </c>
      <c r="G248" s="24">
        <f t="shared" si="12"/>
        <v>412.04591999999997</v>
      </c>
      <c r="I248" s="26">
        <v>3203</v>
      </c>
      <c r="J248" s="29" t="s">
        <v>26</v>
      </c>
      <c r="K248" s="38">
        <v>38.28</v>
      </c>
      <c r="L248" s="24">
        <f t="shared" si="14"/>
        <v>412.04591999999997</v>
      </c>
      <c r="N248" s="26"/>
      <c r="O248" s="26"/>
      <c r="P248" s="40"/>
      <c r="Q248" s="38"/>
      <c r="R248" s="24">
        <f t="shared" si="15"/>
        <v>0</v>
      </c>
      <c r="T248" s="26">
        <v>2602</v>
      </c>
      <c r="U248" s="27">
        <v>26</v>
      </c>
      <c r="V248" s="24" t="s">
        <v>25</v>
      </c>
      <c r="W248" s="39">
        <v>61.39</v>
      </c>
      <c r="X248" s="24">
        <f t="shared" si="13"/>
        <v>660.80196000000001</v>
      </c>
    </row>
    <row r="249" spans="3:24" hidden="1" x14ac:dyDescent="0.25">
      <c r="C249" s="26">
        <v>3204</v>
      </c>
      <c r="D249" s="27">
        <v>32</v>
      </c>
      <c r="E249" s="24" t="s">
        <v>25</v>
      </c>
      <c r="F249" s="39">
        <v>58.35</v>
      </c>
      <c r="G249" s="24">
        <f t="shared" si="12"/>
        <v>628.07939999999996</v>
      </c>
      <c r="I249" s="26">
        <v>3204</v>
      </c>
      <c r="J249" s="29" t="s">
        <v>25</v>
      </c>
      <c r="K249" s="38">
        <v>58.35</v>
      </c>
      <c r="L249" s="24">
        <f t="shared" si="14"/>
        <v>628.07939999999996</v>
      </c>
      <c r="N249" s="26"/>
      <c r="O249" s="26"/>
      <c r="P249" s="40"/>
      <c r="Q249" s="38"/>
      <c r="R249" s="24">
        <f t="shared" si="15"/>
        <v>0</v>
      </c>
      <c r="T249" s="26">
        <v>2603</v>
      </c>
      <c r="U249" s="27">
        <v>26</v>
      </c>
      <c r="V249" s="24" t="s">
        <v>26</v>
      </c>
      <c r="W249" s="39">
        <v>37.840000000000003</v>
      </c>
      <c r="X249" s="24">
        <f t="shared" si="13"/>
        <v>407.30976000000004</v>
      </c>
    </row>
    <row r="250" spans="3:24" hidden="1" x14ac:dyDescent="0.25">
      <c r="C250" s="26">
        <v>3205</v>
      </c>
      <c r="D250" s="27">
        <v>32</v>
      </c>
      <c r="E250" s="24" t="s">
        <v>25</v>
      </c>
      <c r="F250" s="39">
        <v>58.35</v>
      </c>
      <c r="G250" s="24">
        <f t="shared" si="12"/>
        <v>628.07939999999996</v>
      </c>
      <c r="I250" s="26">
        <v>3205</v>
      </c>
      <c r="J250" s="29" t="s">
        <v>25</v>
      </c>
      <c r="K250" s="38">
        <v>58.35</v>
      </c>
      <c r="L250" s="24">
        <f t="shared" si="14"/>
        <v>628.07939999999996</v>
      </c>
      <c r="N250" s="26"/>
      <c r="O250" s="26"/>
      <c r="P250" s="40"/>
      <c r="Q250" s="38"/>
      <c r="R250" s="24">
        <f t="shared" si="15"/>
        <v>0</v>
      </c>
      <c r="T250" s="26">
        <v>2604</v>
      </c>
      <c r="U250" s="27">
        <v>26</v>
      </c>
      <c r="V250" s="24" t="s">
        <v>26</v>
      </c>
      <c r="W250" s="39">
        <v>37.840000000000003</v>
      </c>
      <c r="X250" s="24">
        <f t="shared" si="13"/>
        <v>407.30976000000004</v>
      </c>
    </row>
    <row r="251" spans="3:24" x14ac:dyDescent="0.25">
      <c r="C251" s="26">
        <v>3206</v>
      </c>
      <c r="D251" s="27">
        <v>32</v>
      </c>
      <c r="E251" s="24" t="s">
        <v>26</v>
      </c>
      <c r="F251" s="39">
        <v>38.28</v>
      </c>
      <c r="G251" s="24">
        <f t="shared" si="12"/>
        <v>412.04591999999997</v>
      </c>
      <c r="I251" s="26">
        <v>3206</v>
      </c>
      <c r="J251" s="29" t="s">
        <v>26</v>
      </c>
      <c r="K251" s="38">
        <v>38.28</v>
      </c>
      <c r="L251" s="24">
        <f t="shared" si="14"/>
        <v>412.04591999999997</v>
      </c>
      <c r="N251" s="26"/>
      <c r="O251" s="26"/>
      <c r="P251" s="40"/>
      <c r="Q251" s="38"/>
      <c r="R251" s="24">
        <f t="shared" si="15"/>
        <v>0</v>
      </c>
      <c r="T251" s="26">
        <v>2605</v>
      </c>
      <c r="U251" s="27">
        <v>26</v>
      </c>
      <c r="V251" s="24" t="s">
        <v>26</v>
      </c>
      <c r="W251" s="39">
        <v>39.79</v>
      </c>
      <c r="X251" s="24">
        <f t="shared" si="13"/>
        <v>428.29955999999999</v>
      </c>
    </row>
    <row r="252" spans="3:24" x14ac:dyDescent="0.25">
      <c r="C252" s="26">
        <v>3207</v>
      </c>
      <c r="D252" s="27">
        <v>32</v>
      </c>
      <c r="E252" s="24" t="s">
        <v>26</v>
      </c>
      <c r="F252" s="39">
        <v>38.28</v>
      </c>
      <c r="G252" s="24">
        <f t="shared" si="12"/>
        <v>412.04591999999997</v>
      </c>
      <c r="I252" s="26">
        <v>3207</v>
      </c>
      <c r="J252" s="29" t="s">
        <v>26</v>
      </c>
      <c r="K252" s="38">
        <v>38.28</v>
      </c>
      <c r="L252" s="24">
        <f t="shared" si="14"/>
        <v>412.04591999999997</v>
      </c>
      <c r="N252" s="26"/>
      <c r="O252" s="26"/>
      <c r="P252" s="40"/>
      <c r="Q252" s="38"/>
      <c r="R252" s="24">
        <f t="shared" si="15"/>
        <v>0</v>
      </c>
      <c r="T252" s="26">
        <v>2606</v>
      </c>
      <c r="U252" s="27">
        <v>26</v>
      </c>
      <c r="V252" s="24" t="s">
        <v>26</v>
      </c>
      <c r="W252" s="39">
        <v>39.79</v>
      </c>
      <c r="X252" s="24">
        <f t="shared" si="13"/>
        <v>428.29955999999999</v>
      </c>
    </row>
    <row r="253" spans="3:24" hidden="1" x14ac:dyDescent="0.25">
      <c r="C253" s="26">
        <v>3208</v>
      </c>
      <c r="D253" s="27">
        <v>32</v>
      </c>
      <c r="E253" s="24" t="s">
        <v>24</v>
      </c>
      <c r="F253" s="39">
        <v>75.61</v>
      </c>
      <c r="G253" s="24">
        <f t="shared" si="12"/>
        <v>813.86604</v>
      </c>
      <c r="I253" s="26">
        <v>3208</v>
      </c>
      <c r="J253" s="29" t="s">
        <v>25</v>
      </c>
      <c r="K253" s="38">
        <v>58.35</v>
      </c>
      <c r="L253" s="24">
        <f t="shared" si="14"/>
        <v>628.07939999999996</v>
      </c>
      <c r="N253" s="26"/>
      <c r="O253" s="26"/>
      <c r="P253" s="40"/>
      <c r="Q253" s="38"/>
      <c r="R253" s="24">
        <f t="shared" si="15"/>
        <v>0</v>
      </c>
      <c r="T253" s="26">
        <v>2607</v>
      </c>
      <c r="U253" s="27">
        <v>26</v>
      </c>
      <c r="V253" s="24" t="s">
        <v>26</v>
      </c>
      <c r="W253" s="39">
        <v>39.79</v>
      </c>
      <c r="X253" s="24">
        <f t="shared" si="13"/>
        <v>428.29955999999999</v>
      </c>
    </row>
    <row r="254" spans="3:24" hidden="1" x14ac:dyDescent="0.25">
      <c r="C254" s="26">
        <v>3209</v>
      </c>
      <c r="D254" s="27">
        <v>32</v>
      </c>
      <c r="E254" s="24" t="s">
        <v>24</v>
      </c>
      <c r="F254" s="39">
        <v>75.61</v>
      </c>
      <c r="G254" s="24">
        <f t="shared" si="12"/>
        <v>813.86604</v>
      </c>
      <c r="I254" s="26">
        <v>3209</v>
      </c>
      <c r="J254" s="29" t="s">
        <v>25</v>
      </c>
      <c r="K254" s="38">
        <v>58.35</v>
      </c>
      <c r="L254" s="24">
        <f t="shared" si="14"/>
        <v>628.07939999999996</v>
      </c>
      <c r="N254" s="26"/>
      <c r="O254" s="26"/>
      <c r="P254" s="40"/>
      <c r="Q254" s="38"/>
      <c r="R254" s="24">
        <f t="shared" si="15"/>
        <v>0</v>
      </c>
      <c r="T254" s="26">
        <v>2608</v>
      </c>
      <c r="U254" s="27">
        <v>26</v>
      </c>
      <c r="V254" s="24" t="s">
        <v>26</v>
      </c>
      <c r="W254" s="39">
        <v>39.79</v>
      </c>
      <c r="X254" s="24">
        <f t="shared" si="13"/>
        <v>428.29955999999999</v>
      </c>
    </row>
    <row r="255" spans="3:24" x14ac:dyDescent="0.25">
      <c r="C255" s="26">
        <v>3210</v>
      </c>
      <c r="D255" s="27">
        <v>32</v>
      </c>
      <c r="E255" s="24" t="s">
        <v>26</v>
      </c>
      <c r="F255" s="39">
        <v>38.28</v>
      </c>
      <c r="G255" s="24">
        <f t="shared" si="12"/>
        <v>412.04591999999997</v>
      </c>
      <c r="I255" s="26">
        <v>3210</v>
      </c>
      <c r="J255" s="29" t="s">
        <v>26</v>
      </c>
      <c r="K255" s="38">
        <v>38.28</v>
      </c>
      <c r="L255" s="24">
        <f t="shared" si="14"/>
        <v>412.04591999999997</v>
      </c>
      <c r="N255" s="26"/>
      <c r="O255" s="26"/>
      <c r="P255" s="40"/>
      <c r="Q255" s="38"/>
      <c r="R255" s="24">
        <f t="shared" si="15"/>
        <v>0</v>
      </c>
      <c r="T255" s="26">
        <v>2609</v>
      </c>
      <c r="U255" s="27">
        <v>26</v>
      </c>
      <c r="V255" s="24" t="s">
        <v>26</v>
      </c>
      <c r="W255" s="39">
        <v>39.79</v>
      </c>
      <c r="X255" s="24">
        <f t="shared" si="13"/>
        <v>428.29955999999999</v>
      </c>
    </row>
    <row r="256" spans="3:24" hidden="1" x14ac:dyDescent="0.25">
      <c r="C256" s="26">
        <v>3301</v>
      </c>
      <c r="D256" s="27">
        <v>33</v>
      </c>
      <c r="E256" s="28" t="s">
        <v>24</v>
      </c>
      <c r="F256" s="38">
        <v>76.290000000000006</v>
      </c>
      <c r="G256" s="24">
        <f t="shared" si="12"/>
        <v>821.18556000000001</v>
      </c>
      <c r="I256" s="26">
        <v>3301</v>
      </c>
      <c r="J256" s="28" t="s">
        <v>24</v>
      </c>
      <c r="K256" s="38">
        <v>76.290000000000006</v>
      </c>
      <c r="L256" s="24">
        <f t="shared" si="14"/>
        <v>821.18556000000001</v>
      </c>
      <c r="N256" s="26"/>
      <c r="O256" s="26"/>
      <c r="P256" s="24"/>
      <c r="Q256" s="38"/>
      <c r="R256" s="24">
        <f t="shared" si="15"/>
        <v>0</v>
      </c>
      <c r="T256" s="26">
        <v>2610</v>
      </c>
      <c r="U256" s="27">
        <v>26</v>
      </c>
      <c r="V256" s="24" t="s">
        <v>26</v>
      </c>
      <c r="W256" s="39">
        <v>39.79</v>
      </c>
      <c r="X256" s="24">
        <f t="shared" si="13"/>
        <v>428.29955999999999</v>
      </c>
    </row>
    <row r="257" spans="3:24" hidden="1" x14ac:dyDescent="0.25">
      <c r="C257" s="26">
        <v>3302</v>
      </c>
      <c r="D257" s="27">
        <v>33</v>
      </c>
      <c r="E257" s="29" t="s">
        <v>24</v>
      </c>
      <c r="F257" s="39">
        <v>76.290000000000006</v>
      </c>
      <c r="G257" s="24">
        <f t="shared" si="12"/>
        <v>821.18556000000001</v>
      </c>
      <c r="I257" s="26">
        <v>3302</v>
      </c>
      <c r="J257" s="29" t="s">
        <v>24</v>
      </c>
      <c r="K257" s="38">
        <v>76.290000000000006</v>
      </c>
      <c r="L257" s="24">
        <f t="shared" si="14"/>
        <v>821.18556000000001</v>
      </c>
      <c r="N257" s="26"/>
      <c r="O257" s="26"/>
      <c r="P257" s="40"/>
      <c r="Q257" s="38"/>
      <c r="R257" s="24">
        <f t="shared" si="15"/>
        <v>0</v>
      </c>
      <c r="T257" s="26">
        <v>2611</v>
      </c>
      <c r="U257" s="27">
        <v>26</v>
      </c>
      <c r="V257" s="24" t="s">
        <v>26</v>
      </c>
      <c r="W257" s="39">
        <v>39.79</v>
      </c>
      <c r="X257" s="24">
        <f t="shared" si="13"/>
        <v>428.29955999999999</v>
      </c>
    </row>
    <row r="258" spans="3:24" x14ac:dyDescent="0.25">
      <c r="C258" s="26">
        <v>3303</v>
      </c>
      <c r="D258" s="27">
        <v>33</v>
      </c>
      <c r="E258" s="29" t="s">
        <v>26</v>
      </c>
      <c r="F258" s="39">
        <v>38.28</v>
      </c>
      <c r="G258" s="24">
        <f t="shared" si="12"/>
        <v>412.04591999999997</v>
      </c>
      <c r="I258" s="26">
        <v>3303</v>
      </c>
      <c r="J258" s="29" t="s">
        <v>26</v>
      </c>
      <c r="K258" s="38">
        <v>38.28</v>
      </c>
      <c r="L258" s="24">
        <f t="shared" si="14"/>
        <v>412.04591999999997</v>
      </c>
      <c r="N258" s="26"/>
      <c r="O258" s="26"/>
      <c r="P258" s="40"/>
      <c r="Q258" s="38"/>
      <c r="R258" s="24">
        <f t="shared" si="15"/>
        <v>0</v>
      </c>
      <c r="T258" s="26">
        <v>2701</v>
      </c>
      <c r="U258" s="27">
        <v>27</v>
      </c>
      <c r="V258" s="24" t="s">
        <v>25</v>
      </c>
      <c r="W258" s="38">
        <v>61.39</v>
      </c>
      <c r="X258" s="24">
        <f t="shared" si="13"/>
        <v>660.80196000000001</v>
      </c>
    </row>
    <row r="259" spans="3:24" hidden="1" x14ac:dyDescent="0.25">
      <c r="C259" s="26">
        <v>3304</v>
      </c>
      <c r="D259" s="27">
        <v>33</v>
      </c>
      <c r="E259" s="29" t="s">
        <v>25</v>
      </c>
      <c r="F259" s="39">
        <v>58.35</v>
      </c>
      <c r="G259" s="24">
        <f t="shared" ref="G259:G285" si="16">F259*10.764</f>
        <v>628.07939999999996</v>
      </c>
      <c r="I259" s="26">
        <v>3304</v>
      </c>
      <c r="J259" s="29" t="s">
        <v>25</v>
      </c>
      <c r="K259" s="38">
        <v>58.35</v>
      </c>
      <c r="L259" s="24">
        <f t="shared" si="14"/>
        <v>628.07939999999996</v>
      </c>
      <c r="N259" s="26"/>
      <c r="O259" s="26"/>
      <c r="P259" s="40"/>
      <c r="Q259" s="38"/>
      <c r="R259" s="24">
        <f t="shared" si="15"/>
        <v>0</v>
      </c>
      <c r="T259" s="26">
        <v>2702</v>
      </c>
      <c r="U259" s="27">
        <v>27</v>
      </c>
      <c r="V259" s="24" t="s">
        <v>25</v>
      </c>
      <c r="W259" s="39">
        <v>61.39</v>
      </c>
      <c r="X259" s="24">
        <f t="shared" ref="X259:X279" si="17">W259*10.764</f>
        <v>660.80196000000001</v>
      </c>
    </row>
    <row r="260" spans="3:24" hidden="1" x14ac:dyDescent="0.25">
      <c r="C260" s="26">
        <v>3305</v>
      </c>
      <c r="D260" s="27">
        <v>33</v>
      </c>
      <c r="E260" s="29" t="s">
        <v>25</v>
      </c>
      <c r="F260" s="39">
        <v>58.35</v>
      </c>
      <c r="G260" s="24">
        <f t="shared" si="16"/>
        <v>628.07939999999996</v>
      </c>
      <c r="I260" s="26">
        <v>3305</v>
      </c>
      <c r="J260" s="29" t="s">
        <v>25</v>
      </c>
      <c r="K260" s="38">
        <v>58.35</v>
      </c>
      <c r="L260" s="24">
        <f t="shared" si="14"/>
        <v>628.07939999999996</v>
      </c>
      <c r="N260" s="26"/>
      <c r="O260" s="26"/>
      <c r="P260" s="40"/>
      <c r="Q260" s="38"/>
      <c r="R260" s="24">
        <f t="shared" si="15"/>
        <v>0</v>
      </c>
      <c r="T260" s="26">
        <v>2703</v>
      </c>
      <c r="U260" s="27">
        <v>27</v>
      </c>
      <c r="V260" s="24" t="s">
        <v>26</v>
      </c>
      <c r="W260" s="39">
        <v>37.840000000000003</v>
      </c>
      <c r="X260" s="24">
        <f t="shared" si="17"/>
        <v>407.30976000000004</v>
      </c>
    </row>
    <row r="261" spans="3:24" x14ac:dyDescent="0.25">
      <c r="C261" s="26">
        <v>3306</v>
      </c>
      <c r="D261" s="27">
        <v>33</v>
      </c>
      <c r="E261" s="29" t="s">
        <v>26</v>
      </c>
      <c r="F261" s="39">
        <v>38.28</v>
      </c>
      <c r="G261" s="24">
        <f t="shared" si="16"/>
        <v>412.04591999999997</v>
      </c>
      <c r="I261" s="26">
        <v>3306</v>
      </c>
      <c r="J261" s="29" t="s">
        <v>26</v>
      </c>
      <c r="K261" s="38">
        <v>38.28</v>
      </c>
      <c r="L261" s="24">
        <f t="shared" ref="L261:L285" si="18">K261*10.764</f>
        <v>412.04591999999997</v>
      </c>
      <c r="N261" s="26"/>
      <c r="O261" s="26"/>
      <c r="P261" s="40"/>
      <c r="Q261" s="38"/>
      <c r="R261" s="24">
        <f t="shared" ref="R261:R285" si="19">Q261*10.764</f>
        <v>0</v>
      </c>
      <c r="T261" s="26">
        <v>2704</v>
      </c>
      <c r="U261" s="27">
        <v>27</v>
      </c>
      <c r="V261" s="24" t="s">
        <v>26</v>
      </c>
      <c r="W261" s="39">
        <v>37.840000000000003</v>
      </c>
      <c r="X261" s="24">
        <f t="shared" si="17"/>
        <v>407.30976000000004</v>
      </c>
    </row>
    <row r="262" spans="3:24" x14ac:dyDescent="0.25">
      <c r="C262" s="26">
        <v>3307</v>
      </c>
      <c r="D262" s="27">
        <v>33</v>
      </c>
      <c r="E262" s="29" t="s">
        <v>26</v>
      </c>
      <c r="F262" s="39">
        <v>38.28</v>
      </c>
      <c r="G262" s="24">
        <f t="shared" si="16"/>
        <v>412.04591999999997</v>
      </c>
      <c r="I262" s="26">
        <v>3307</v>
      </c>
      <c r="J262" s="29" t="s">
        <v>26</v>
      </c>
      <c r="K262" s="38">
        <v>38.28</v>
      </c>
      <c r="L262" s="24">
        <f t="shared" si="18"/>
        <v>412.04591999999997</v>
      </c>
      <c r="N262" s="26"/>
      <c r="O262" s="26"/>
      <c r="P262" s="40"/>
      <c r="Q262" s="38"/>
      <c r="R262" s="24">
        <f t="shared" si="19"/>
        <v>0</v>
      </c>
      <c r="T262" s="26">
        <v>2705</v>
      </c>
      <c r="U262" s="27">
        <v>27</v>
      </c>
      <c r="V262" s="24" t="s">
        <v>26</v>
      </c>
      <c r="W262" s="39">
        <v>39.79</v>
      </c>
      <c r="X262" s="24">
        <f t="shared" si="17"/>
        <v>428.29955999999999</v>
      </c>
    </row>
    <row r="263" spans="3:24" hidden="1" x14ac:dyDescent="0.25">
      <c r="C263" s="26">
        <v>3308</v>
      </c>
      <c r="D263" s="27">
        <v>33</v>
      </c>
      <c r="E263" s="29" t="s">
        <v>24</v>
      </c>
      <c r="F263" s="39">
        <v>75.61</v>
      </c>
      <c r="G263" s="24">
        <f t="shared" si="16"/>
        <v>813.86604</v>
      </c>
      <c r="I263" s="26">
        <v>3308</v>
      </c>
      <c r="J263" s="29" t="s">
        <v>25</v>
      </c>
      <c r="K263" s="38">
        <v>58.35</v>
      </c>
      <c r="L263" s="24">
        <f t="shared" si="18"/>
        <v>628.07939999999996</v>
      </c>
      <c r="N263" s="26"/>
      <c r="O263" s="26"/>
      <c r="P263" s="40"/>
      <c r="Q263" s="38"/>
      <c r="R263" s="24">
        <f t="shared" si="19"/>
        <v>0</v>
      </c>
      <c r="T263" s="26">
        <v>2706</v>
      </c>
      <c r="U263" s="27">
        <v>27</v>
      </c>
      <c r="V263" s="24" t="s">
        <v>26</v>
      </c>
      <c r="W263" s="39">
        <v>39.79</v>
      </c>
      <c r="X263" s="24">
        <f t="shared" si="17"/>
        <v>428.29955999999999</v>
      </c>
    </row>
    <row r="264" spans="3:24" hidden="1" x14ac:dyDescent="0.25">
      <c r="C264" s="26">
        <v>3309</v>
      </c>
      <c r="D264" s="27">
        <v>33</v>
      </c>
      <c r="E264" s="29" t="s">
        <v>24</v>
      </c>
      <c r="F264" s="39">
        <v>75.61</v>
      </c>
      <c r="G264" s="24">
        <f t="shared" si="16"/>
        <v>813.86604</v>
      </c>
      <c r="I264" s="26">
        <v>3309</v>
      </c>
      <c r="J264" s="29" t="s">
        <v>25</v>
      </c>
      <c r="K264" s="38">
        <v>58.35</v>
      </c>
      <c r="L264" s="24">
        <f t="shared" si="18"/>
        <v>628.07939999999996</v>
      </c>
      <c r="N264" s="26"/>
      <c r="O264" s="26"/>
      <c r="P264" s="40"/>
      <c r="Q264" s="38"/>
      <c r="R264" s="24">
        <f t="shared" si="19"/>
        <v>0</v>
      </c>
      <c r="T264" s="26">
        <v>2707</v>
      </c>
      <c r="U264" s="27">
        <v>27</v>
      </c>
      <c r="V264" s="24" t="s">
        <v>26</v>
      </c>
      <c r="W264" s="39">
        <v>39.79</v>
      </c>
      <c r="X264" s="24">
        <f t="shared" si="17"/>
        <v>428.29955999999999</v>
      </c>
    </row>
    <row r="265" spans="3:24" x14ac:dyDescent="0.25">
      <c r="C265" s="26">
        <v>3310</v>
      </c>
      <c r="D265" s="27">
        <v>33</v>
      </c>
      <c r="E265" s="29" t="s">
        <v>26</v>
      </c>
      <c r="F265" s="39">
        <v>38.28</v>
      </c>
      <c r="G265" s="24">
        <f t="shared" si="16"/>
        <v>412.04591999999997</v>
      </c>
      <c r="I265" s="26">
        <v>3310</v>
      </c>
      <c r="J265" s="29" t="s">
        <v>26</v>
      </c>
      <c r="K265" s="38">
        <v>38.28</v>
      </c>
      <c r="L265" s="24">
        <f t="shared" si="18"/>
        <v>412.04591999999997</v>
      </c>
      <c r="N265" s="26"/>
      <c r="O265" s="26"/>
      <c r="P265" s="40"/>
      <c r="Q265" s="38"/>
      <c r="R265" s="24">
        <f t="shared" si="19"/>
        <v>0</v>
      </c>
      <c r="T265" s="26">
        <v>2708</v>
      </c>
      <c r="U265" s="27">
        <v>27</v>
      </c>
      <c r="V265" s="24" t="s">
        <v>26</v>
      </c>
      <c r="W265" s="39">
        <v>39.79</v>
      </c>
      <c r="X265" s="24">
        <f t="shared" si="17"/>
        <v>428.29955999999999</v>
      </c>
    </row>
    <row r="266" spans="3:24" hidden="1" x14ac:dyDescent="0.25">
      <c r="C266" s="26">
        <v>3401</v>
      </c>
      <c r="D266" s="27">
        <v>34</v>
      </c>
      <c r="E266" s="28" t="s">
        <v>24</v>
      </c>
      <c r="F266" s="38">
        <v>76.290000000000006</v>
      </c>
      <c r="G266" s="24">
        <f t="shared" si="16"/>
        <v>821.18556000000001</v>
      </c>
      <c r="I266" s="26">
        <v>3401</v>
      </c>
      <c r="J266" s="28" t="s">
        <v>24</v>
      </c>
      <c r="K266" s="38">
        <v>76.290000000000006</v>
      </c>
      <c r="L266" s="24">
        <f t="shared" si="18"/>
        <v>821.18556000000001</v>
      </c>
      <c r="N266" s="26"/>
      <c r="O266" s="26"/>
      <c r="P266" s="24"/>
      <c r="Q266" s="38"/>
      <c r="R266" s="24">
        <f t="shared" si="19"/>
        <v>0</v>
      </c>
      <c r="T266" s="26">
        <v>2709</v>
      </c>
      <c r="U266" s="27">
        <v>27</v>
      </c>
      <c r="V266" s="24" t="s">
        <v>26</v>
      </c>
      <c r="W266" s="39">
        <v>39.79</v>
      </c>
      <c r="X266" s="24">
        <f t="shared" si="17"/>
        <v>428.29955999999999</v>
      </c>
    </row>
    <row r="267" spans="3:24" hidden="1" x14ac:dyDescent="0.25">
      <c r="C267" s="26">
        <v>3402</v>
      </c>
      <c r="D267" s="27">
        <v>34</v>
      </c>
      <c r="E267" s="29" t="s">
        <v>24</v>
      </c>
      <c r="F267" s="39">
        <v>76.290000000000006</v>
      </c>
      <c r="G267" s="24">
        <f t="shared" si="16"/>
        <v>821.18556000000001</v>
      </c>
      <c r="I267" s="26">
        <v>3402</v>
      </c>
      <c r="J267" s="29" t="s">
        <v>24</v>
      </c>
      <c r="K267" s="38">
        <v>76.290000000000006</v>
      </c>
      <c r="L267" s="24">
        <f t="shared" si="18"/>
        <v>821.18556000000001</v>
      </c>
      <c r="N267" s="26"/>
      <c r="O267" s="26"/>
      <c r="P267" s="40"/>
      <c r="Q267" s="38"/>
      <c r="R267" s="24">
        <f t="shared" si="19"/>
        <v>0</v>
      </c>
      <c r="T267" s="26">
        <v>2710</v>
      </c>
      <c r="U267" s="27">
        <v>27</v>
      </c>
      <c r="V267" s="24" t="s">
        <v>26</v>
      </c>
      <c r="W267" s="39">
        <v>39.79</v>
      </c>
      <c r="X267" s="24">
        <f t="shared" si="17"/>
        <v>428.29955999999999</v>
      </c>
    </row>
    <row r="268" spans="3:24" x14ac:dyDescent="0.25">
      <c r="C268" s="26">
        <v>3403</v>
      </c>
      <c r="D268" s="27">
        <v>34</v>
      </c>
      <c r="E268" s="29" t="s">
        <v>26</v>
      </c>
      <c r="F268" s="39">
        <v>38.28</v>
      </c>
      <c r="G268" s="24">
        <f t="shared" si="16"/>
        <v>412.04591999999997</v>
      </c>
      <c r="I268" s="26">
        <v>3403</v>
      </c>
      <c r="J268" s="29" t="s">
        <v>26</v>
      </c>
      <c r="K268" s="38">
        <v>38.28</v>
      </c>
      <c r="L268" s="24">
        <f t="shared" si="18"/>
        <v>412.04591999999997</v>
      </c>
      <c r="N268" s="26"/>
      <c r="O268" s="26"/>
      <c r="P268" s="40"/>
      <c r="Q268" s="38"/>
      <c r="R268" s="24">
        <f t="shared" si="19"/>
        <v>0</v>
      </c>
      <c r="T268" s="26">
        <v>2711</v>
      </c>
      <c r="U268" s="27">
        <v>27</v>
      </c>
      <c r="V268" s="24" t="s">
        <v>26</v>
      </c>
      <c r="W268" s="39">
        <v>39.79</v>
      </c>
      <c r="X268" s="24">
        <f t="shared" si="17"/>
        <v>428.29955999999999</v>
      </c>
    </row>
    <row r="269" spans="3:24" hidden="1" x14ac:dyDescent="0.25">
      <c r="C269" s="26">
        <v>3404</v>
      </c>
      <c r="D269" s="27">
        <v>34</v>
      </c>
      <c r="E269" s="29" t="s">
        <v>25</v>
      </c>
      <c r="F269" s="39">
        <v>58.35</v>
      </c>
      <c r="G269" s="24">
        <f t="shared" si="16"/>
        <v>628.07939999999996</v>
      </c>
      <c r="I269" s="26">
        <v>3404</v>
      </c>
      <c r="J269" s="29" t="s">
        <v>25</v>
      </c>
      <c r="K269" s="38">
        <v>58.35</v>
      </c>
      <c r="L269" s="24">
        <f t="shared" si="18"/>
        <v>628.07939999999996</v>
      </c>
      <c r="N269" s="26"/>
      <c r="O269" s="26"/>
      <c r="P269" s="40"/>
      <c r="Q269" s="38"/>
      <c r="R269" s="24">
        <f t="shared" si="19"/>
        <v>0</v>
      </c>
      <c r="T269" s="26">
        <v>2801</v>
      </c>
      <c r="U269" s="27">
        <v>28</v>
      </c>
      <c r="V269" s="24" t="s">
        <v>25</v>
      </c>
      <c r="W269" s="38">
        <v>61.39</v>
      </c>
      <c r="X269" s="24">
        <f t="shared" si="17"/>
        <v>660.80196000000001</v>
      </c>
    </row>
    <row r="270" spans="3:24" hidden="1" x14ac:dyDescent="0.25">
      <c r="C270" s="26">
        <v>3405</v>
      </c>
      <c r="D270" s="27">
        <v>34</v>
      </c>
      <c r="E270" s="29" t="s">
        <v>25</v>
      </c>
      <c r="F270" s="39">
        <v>58.35</v>
      </c>
      <c r="G270" s="24">
        <f t="shared" si="16"/>
        <v>628.07939999999996</v>
      </c>
      <c r="I270" s="26">
        <v>3405</v>
      </c>
      <c r="J270" s="29" t="s">
        <v>25</v>
      </c>
      <c r="K270" s="38">
        <v>58.35</v>
      </c>
      <c r="L270" s="24">
        <f t="shared" si="18"/>
        <v>628.07939999999996</v>
      </c>
      <c r="N270" s="26"/>
      <c r="O270" s="26"/>
      <c r="P270" s="40"/>
      <c r="Q270" s="38"/>
      <c r="R270" s="24">
        <f t="shared" si="19"/>
        <v>0</v>
      </c>
      <c r="T270" s="26">
        <v>2802</v>
      </c>
      <c r="U270" s="27">
        <v>28</v>
      </c>
      <c r="V270" s="24" t="s">
        <v>25</v>
      </c>
      <c r="W270" s="39">
        <v>61.39</v>
      </c>
      <c r="X270" s="24">
        <f t="shared" si="17"/>
        <v>660.80196000000001</v>
      </c>
    </row>
    <row r="271" spans="3:24" x14ac:dyDescent="0.25">
      <c r="C271" s="26">
        <v>3406</v>
      </c>
      <c r="D271" s="27">
        <v>34</v>
      </c>
      <c r="E271" s="29" t="s">
        <v>26</v>
      </c>
      <c r="F271" s="39">
        <v>38.28</v>
      </c>
      <c r="G271" s="24">
        <f t="shared" si="16"/>
        <v>412.04591999999997</v>
      </c>
      <c r="I271" s="26">
        <v>3406</v>
      </c>
      <c r="J271" s="29" t="s">
        <v>26</v>
      </c>
      <c r="K271" s="38">
        <v>38.28</v>
      </c>
      <c r="L271" s="24">
        <f t="shared" si="18"/>
        <v>412.04591999999997</v>
      </c>
      <c r="N271" s="26"/>
      <c r="O271" s="26"/>
      <c r="P271" s="40"/>
      <c r="Q271" s="38"/>
      <c r="R271" s="24">
        <f t="shared" si="19"/>
        <v>0</v>
      </c>
      <c r="T271" s="26">
        <v>2803</v>
      </c>
      <c r="U271" s="27">
        <v>28</v>
      </c>
      <c r="V271" s="24" t="s">
        <v>26</v>
      </c>
      <c r="W271" s="39">
        <v>37.840000000000003</v>
      </c>
      <c r="X271" s="24">
        <f t="shared" si="17"/>
        <v>407.30976000000004</v>
      </c>
    </row>
    <row r="272" spans="3:24" x14ac:dyDescent="0.25">
      <c r="C272" s="26">
        <v>3407</v>
      </c>
      <c r="D272" s="27">
        <v>34</v>
      </c>
      <c r="E272" s="29" t="s">
        <v>26</v>
      </c>
      <c r="F272" s="39">
        <v>38.28</v>
      </c>
      <c r="G272" s="24">
        <f t="shared" si="16"/>
        <v>412.04591999999997</v>
      </c>
      <c r="I272" s="26">
        <v>3407</v>
      </c>
      <c r="J272" s="29" t="s">
        <v>26</v>
      </c>
      <c r="K272" s="38">
        <v>38.28</v>
      </c>
      <c r="L272" s="24">
        <f t="shared" si="18"/>
        <v>412.04591999999997</v>
      </c>
      <c r="N272" s="26"/>
      <c r="O272" s="26"/>
      <c r="P272" s="40"/>
      <c r="Q272" s="38"/>
      <c r="R272" s="24">
        <f t="shared" si="19"/>
        <v>0</v>
      </c>
      <c r="T272" s="26">
        <v>2804</v>
      </c>
      <c r="U272" s="27">
        <v>28</v>
      </c>
      <c r="V272" s="24" t="s">
        <v>26</v>
      </c>
      <c r="W272" s="39">
        <v>37.840000000000003</v>
      </c>
      <c r="X272" s="24">
        <f t="shared" si="17"/>
        <v>407.30976000000004</v>
      </c>
    </row>
    <row r="273" spans="3:24" hidden="1" x14ac:dyDescent="0.25">
      <c r="C273" s="26">
        <v>3408</v>
      </c>
      <c r="D273" s="27">
        <v>34</v>
      </c>
      <c r="E273" s="29" t="s">
        <v>24</v>
      </c>
      <c r="F273" s="39">
        <v>75.61</v>
      </c>
      <c r="G273" s="24">
        <f t="shared" si="16"/>
        <v>813.86604</v>
      </c>
      <c r="I273" s="26">
        <v>3408</v>
      </c>
      <c r="J273" s="29" t="s">
        <v>25</v>
      </c>
      <c r="K273" s="38">
        <v>58.35</v>
      </c>
      <c r="L273" s="24">
        <f t="shared" si="18"/>
        <v>628.07939999999996</v>
      </c>
      <c r="N273" s="26"/>
      <c r="O273" s="26"/>
      <c r="P273" s="40"/>
      <c r="Q273" s="38"/>
      <c r="R273" s="24">
        <f t="shared" si="19"/>
        <v>0</v>
      </c>
      <c r="T273" s="26">
        <v>2805</v>
      </c>
      <c r="U273" s="27">
        <v>28</v>
      </c>
      <c r="V273" s="24" t="s">
        <v>26</v>
      </c>
      <c r="W273" s="39">
        <v>39.79</v>
      </c>
      <c r="X273" s="24">
        <f t="shared" si="17"/>
        <v>428.29955999999999</v>
      </c>
    </row>
    <row r="274" spans="3:24" hidden="1" x14ac:dyDescent="0.25">
      <c r="C274" s="26">
        <v>3409</v>
      </c>
      <c r="D274" s="27">
        <v>34</v>
      </c>
      <c r="E274" s="29" t="s">
        <v>24</v>
      </c>
      <c r="F274" s="39">
        <v>75.61</v>
      </c>
      <c r="G274" s="24">
        <f t="shared" si="16"/>
        <v>813.86604</v>
      </c>
      <c r="I274" s="26">
        <v>3409</v>
      </c>
      <c r="J274" s="29" t="s">
        <v>25</v>
      </c>
      <c r="K274" s="38">
        <v>58.35</v>
      </c>
      <c r="L274" s="24">
        <f t="shared" si="18"/>
        <v>628.07939999999996</v>
      </c>
      <c r="N274" s="26"/>
      <c r="O274" s="26"/>
      <c r="P274" s="40"/>
      <c r="Q274" s="38"/>
      <c r="R274" s="24">
        <f t="shared" si="19"/>
        <v>0</v>
      </c>
      <c r="T274" s="26">
        <v>2806</v>
      </c>
      <c r="U274" s="27">
        <v>28</v>
      </c>
      <c r="V274" s="24" t="s">
        <v>26</v>
      </c>
      <c r="W274" s="39">
        <v>39.79</v>
      </c>
      <c r="X274" s="24">
        <f t="shared" si="17"/>
        <v>428.29955999999999</v>
      </c>
    </row>
    <row r="275" spans="3:24" x14ac:dyDescent="0.25">
      <c r="C275" s="26">
        <v>3410</v>
      </c>
      <c r="D275" s="27">
        <v>34</v>
      </c>
      <c r="E275" s="29" t="s">
        <v>26</v>
      </c>
      <c r="F275" s="39">
        <v>38.28</v>
      </c>
      <c r="G275" s="24">
        <f t="shared" si="16"/>
        <v>412.04591999999997</v>
      </c>
      <c r="I275" s="26">
        <v>3410</v>
      </c>
      <c r="J275" s="29" t="s">
        <v>26</v>
      </c>
      <c r="K275" s="38">
        <v>38.28</v>
      </c>
      <c r="L275" s="24">
        <f t="shared" si="18"/>
        <v>412.04591999999997</v>
      </c>
      <c r="N275" s="26"/>
      <c r="O275" s="26"/>
      <c r="P275" s="40"/>
      <c r="Q275" s="38"/>
      <c r="R275" s="24">
        <f t="shared" si="19"/>
        <v>0</v>
      </c>
      <c r="T275" s="26">
        <v>2807</v>
      </c>
      <c r="U275" s="27">
        <v>28</v>
      </c>
      <c r="V275" s="24" t="s">
        <v>26</v>
      </c>
      <c r="W275" s="39">
        <v>39.79</v>
      </c>
      <c r="X275" s="24">
        <f t="shared" si="17"/>
        <v>428.29955999999999</v>
      </c>
    </row>
    <row r="276" spans="3:24" hidden="1" x14ac:dyDescent="0.25">
      <c r="C276" s="26">
        <v>3501</v>
      </c>
      <c r="D276" s="27">
        <v>35</v>
      </c>
      <c r="E276" s="28" t="s">
        <v>24</v>
      </c>
      <c r="F276" s="38">
        <v>76.290000000000006</v>
      </c>
      <c r="G276" s="24">
        <f t="shared" si="16"/>
        <v>821.18556000000001</v>
      </c>
      <c r="I276" s="26">
        <v>3501</v>
      </c>
      <c r="J276" s="28" t="s">
        <v>24</v>
      </c>
      <c r="K276" s="38">
        <v>76.290000000000006</v>
      </c>
      <c r="L276" s="24">
        <f t="shared" si="18"/>
        <v>821.18556000000001</v>
      </c>
      <c r="N276" s="26"/>
      <c r="O276" s="26"/>
      <c r="P276" s="24"/>
      <c r="Q276" s="38"/>
      <c r="R276" s="24">
        <f t="shared" si="19"/>
        <v>0</v>
      </c>
      <c r="T276" s="26">
        <v>2808</v>
      </c>
      <c r="U276" s="27">
        <v>28</v>
      </c>
      <c r="V276" s="24" t="s">
        <v>26</v>
      </c>
      <c r="W276" s="39">
        <v>39.79</v>
      </c>
      <c r="X276" s="24">
        <f t="shared" si="17"/>
        <v>428.29955999999999</v>
      </c>
    </row>
    <row r="277" spans="3:24" hidden="1" x14ac:dyDescent="0.25">
      <c r="C277" s="26">
        <v>3502</v>
      </c>
      <c r="D277" s="27">
        <v>35</v>
      </c>
      <c r="E277" s="29" t="s">
        <v>24</v>
      </c>
      <c r="F277" s="39">
        <v>76.290000000000006</v>
      </c>
      <c r="G277" s="24">
        <f t="shared" si="16"/>
        <v>821.18556000000001</v>
      </c>
      <c r="I277" s="26">
        <v>3502</v>
      </c>
      <c r="J277" s="29" t="s">
        <v>24</v>
      </c>
      <c r="K277" s="38">
        <v>76.290000000000006</v>
      </c>
      <c r="L277" s="24">
        <f t="shared" si="18"/>
        <v>821.18556000000001</v>
      </c>
      <c r="N277" s="26"/>
      <c r="O277" s="26"/>
      <c r="P277" s="40"/>
      <c r="Q277" s="38"/>
      <c r="R277" s="24">
        <f t="shared" si="19"/>
        <v>0</v>
      </c>
      <c r="T277" s="26">
        <v>2809</v>
      </c>
      <c r="U277" s="27">
        <v>28</v>
      </c>
      <c r="V277" s="24" t="s">
        <v>26</v>
      </c>
      <c r="W277" s="39">
        <v>39.79</v>
      </c>
      <c r="X277" s="24">
        <f t="shared" si="17"/>
        <v>428.29955999999999</v>
      </c>
    </row>
    <row r="278" spans="3:24" x14ac:dyDescent="0.25">
      <c r="C278" s="26">
        <v>3503</v>
      </c>
      <c r="D278" s="27">
        <v>35</v>
      </c>
      <c r="E278" s="29" t="s">
        <v>26</v>
      </c>
      <c r="F278" s="39">
        <v>38.28</v>
      </c>
      <c r="G278" s="24">
        <f t="shared" si="16"/>
        <v>412.04591999999997</v>
      </c>
      <c r="I278" s="26">
        <v>3503</v>
      </c>
      <c r="J278" s="29" t="s">
        <v>26</v>
      </c>
      <c r="K278" s="38">
        <v>38.28</v>
      </c>
      <c r="L278" s="24">
        <f t="shared" si="18"/>
        <v>412.04591999999997</v>
      </c>
      <c r="N278" s="26"/>
      <c r="O278" s="26"/>
      <c r="P278" s="40"/>
      <c r="Q278" s="38"/>
      <c r="R278" s="24">
        <f t="shared" si="19"/>
        <v>0</v>
      </c>
      <c r="T278" s="26">
        <v>2810</v>
      </c>
      <c r="U278" s="27">
        <v>28</v>
      </c>
      <c r="V278" s="24" t="s">
        <v>26</v>
      </c>
      <c r="W278" s="39">
        <v>39.79</v>
      </c>
      <c r="X278" s="24">
        <f t="shared" si="17"/>
        <v>428.29955999999999</v>
      </c>
    </row>
    <row r="279" spans="3:24" hidden="1" x14ac:dyDescent="0.25">
      <c r="C279" s="26">
        <v>3504</v>
      </c>
      <c r="D279" s="27">
        <v>35</v>
      </c>
      <c r="E279" s="29" t="s">
        <v>25</v>
      </c>
      <c r="F279" s="39">
        <v>58.35</v>
      </c>
      <c r="G279" s="24">
        <f t="shared" si="16"/>
        <v>628.07939999999996</v>
      </c>
      <c r="I279" s="26">
        <v>3504</v>
      </c>
      <c r="J279" s="29" t="s">
        <v>25</v>
      </c>
      <c r="K279" s="38">
        <v>58.35</v>
      </c>
      <c r="L279" s="24">
        <f t="shared" si="18"/>
        <v>628.07939999999996</v>
      </c>
      <c r="N279" s="26"/>
      <c r="O279" s="26"/>
      <c r="P279" s="40"/>
      <c r="Q279" s="38"/>
      <c r="R279" s="24">
        <f t="shared" si="19"/>
        <v>0</v>
      </c>
      <c r="T279" s="26">
        <v>2811</v>
      </c>
      <c r="U279" s="27">
        <v>28</v>
      </c>
      <c r="V279" s="24" t="s">
        <v>26</v>
      </c>
      <c r="W279" s="39">
        <v>39.79</v>
      </c>
      <c r="X279" s="24">
        <f t="shared" si="17"/>
        <v>428.29955999999999</v>
      </c>
    </row>
    <row r="280" spans="3:24" hidden="1" x14ac:dyDescent="0.25">
      <c r="C280" s="26">
        <v>3505</v>
      </c>
      <c r="D280" s="27">
        <v>35</v>
      </c>
      <c r="E280" s="29" t="s">
        <v>25</v>
      </c>
      <c r="F280" s="39">
        <v>58.35</v>
      </c>
      <c r="G280" s="24">
        <f t="shared" si="16"/>
        <v>628.07939999999996</v>
      </c>
      <c r="I280" s="26">
        <v>3505</v>
      </c>
      <c r="J280" s="29" t="s">
        <v>25</v>
      </c>
      <c r="K280" s="38">
        <v>58.35</v>
      </c>
      <c r="L280" s="24">
        <f t="shared" si="18"/>
        <v>628.07939999999996</v>
      </c>
      <c r="N280" s="26"/>
      <c r="O280" s="26"/>
      <c r="P280" s="40"/>
      <c r="Q280" s="38"/>
      <c r="R280" s="24">
        <f t="shared" si="19"/>
        <v>0</v>
      </c>
      <c r="T280" s="26">
        <v>2903</v>
      </c>
      <c r="U280" s="27">
        <v>29</v>
      </c>
      <c r="V280" s="24" t="s">
        <v>26</v>
      </c>
      <c r="W280" s="39">
        <v>37.840000000000003</v>
      </c>
      <c r="X280" s="24">
        <f t="shared" ref="X280:X343" si="20">W280*10.764</f>
        <v>407.30976000000004</v>
      </c>
    </row>
    <row r="281" spans="3:24" x14ac:dyDescent="0.25">
      <c r="C281" s="26">
        <v>3506</v>
      </c>
      <c r="D281" s="27">
        <v>35</v>
      </c>
      <c r="E281" s="29" t="s">
        <v>26</v>
      </c>
      <c r="F281" s="39">
        <v>38.28</v>
      </c>
      <c r="G281" s="24">
        <f t="shared" si="16"/>
        <v>412.04591999999997</v>
      </c>
      <c r="I281" s="26">
        <v>3506</v>
      </c>
      <c r="J281" s="29" t="s">
        <v>26</v>
      </c>
      <c r="K281" s="38">
        <v>38.28</v>
      </c>
      <c r="L281" s="24">
        <f t="shared" si="18"/>
        <v>412.04591999999997</v>
      </c>
      <c r="N281" s="26"/>
      <c r="O281" s="26"/>
      <c r="P281" s="40"/>
      <c r="Q281" s="38"/>
      <c r="R281" s="24">
        <f t="shared" si="19"/>
        <v>0</v>
      </c>
      <c r="T281" s="26">
        <v>2904</v>
      </c>
      <c r="U281" s="27">
        <v>29</v>
      </c>
      <c r="V281" s="24" t="s">
        <v>26</v>
      </c>
      <c r="W281" s="39">
        <v>37.840000000000003</v>
      </c>
      <c r="X281" s="24">
        <f t="shared" si="20"/>
        <v>407.30976000000004</v>
      </c>
    </row>
    <row r="282" spans="3:24" x14ac:dyDescent="0.25">
      <c r="C282" s="26">
        <v>3507</v>
      </c>
      <c r="D282" s="27">
        <v>35</v>
      </c>
      <c r="E282" s="29" t="s">
        <v>26</v>
      </c>
      <c r="F282" s="39">
        <v>38.28</v>
      </c>
      <c r="G282" s="24">
        <f t="shared" si="16"/>
        <v>412.04591999999997</v>
      </c>
      <c r="I282" s="26">
        <v>3507</v>
      </c>
      <c r="J282" s="29" t="s">
        <v>26</v>
      </c>
      <c r="K282" s="38">
        <v>38.28</v>
      </c>
      <c r="L282" s="24">
        <f t="shared" si="18"/>
        <v>412.04591999999997</v>
      </c>
      <c r="N282" s="26"/>
      <c r="O282" s="26"/>
      <c r="P282" s="40"/>
      <c r="Q282" s="38"/>
      <c r="R282" s="24">
        <f t="shared" si="19"/>
        <v>0</v>
      </c>
      <c r="T282" s="26">
        <v>2905</v>
      </c>
      <c r="U282" s="27">
        <v>29</v>
      </c>
      <c r="V282" s="24" t="s">
        <v>26</v>
      </c>
      <c r="W282" s="39">
        <v>39.79</v>
      </c>
      <c r="X282" s="24">
        <f t="shared" si="20"/>
        <v>428.29955999999999</v>
      </c>
    </row>
    <row r="283" spans="3:24" hidden="1" x14ac:dyDescent="0.25">
      <c r="C283" s="26">
        <v>3508</v>
      </c>
      <c r="D283" s="27">
        <v>35</v>
      </c>
      <c r="E283" s="29" t="s">
        <v>24</v>
      </c>
      <c r="F283" s="39">
        <v>75.61</v>
      </c>
      <c r="G283" s="24">
        <f t="shared" si="16"/>
        <v>813.86604</v>
      </c>
      <c r="I283" s="26">
        <v>3508</v>
      </c>
      <c r="J283" s="29" t="s">
        <v>25</v>
      </c>
      <c r="K283" s="38">
        <v>58.35</v>
      </c>
      <c r="L283" s="24">
        <f t="shared" si="18"/>
        <v>628.07939999999996</v>
      </c>
      <c r="N283" s="26"/>
      <c r="O283" s="26"/>
      <c r="P283" s="40"/>
      <c r="Q283" s="38"/>
      <c r="R283" s="24">
        <f t="shared" si="19"/>
        <v>0</v>
      </c>
      <c r="T283" s="26">
        <v>2906</v>
      </c>
      <c r="U283" s="27">
        <v>29</v>
      </c>
      <c r="V283" s="24" t="s">
        <v>26</v>
      </c>
      <c r="W283" s="39">
        <v>39.79</v>
      </c>
      <c r="X283" s="24">
        <f t="shared" si="20"/>
        <v>428.29955999999999</v>
      </c>
    </row>
    <row r="284" spans="3:24" hidden="1" x14ac:dyDescent="0.25">
      <c r="C284" s="26">
        <v>3509</v>
      </c>
      <c r="D284" s="27">
        <v>35</v>
      </c>
      <c r="E284" s="29" t="s">
        <v>24</v>
      </c>
      <c r="F284" s="39">
        <v>75.61</v>
      </c>
      <c r="G284" s="24">
        <f t="shared" si="16"/>
        <v>813.86604</v>
      </c>
      <c r="I284" s="26">
        <v>3509</v>
      </c>
      <c r="J284" s="29" t="s">
        <v>25</v>
      </c>
      <c r="K284" s="38">
        <v>58.35</v>
      </c>
      <c r="L284" s="24">
        <f t="shared" si="18"/>
        <v>628.07939999999996</v>
      </c>
      <c r="N284" s="26"/>
      <c r="O284" s="26"/>
      <c r="P284" s="40"/>
      <c r="Q284" s="38"/>
      <c r="R284" s="24">
        <f t="shared" si="19"/>
        <v>0</v>
      </c>
      <c r="T284" s="26">
        <v>2907</v>
      </c>
      <c r="U284" s="27">
        <v>29</v>
      </c>
      <c r="V284" s="24" t="s">
        <v>26</v>
      </c>
      <c r="W284" s="39">
        <v>39.79</v>
      </c>
      <c r="X284" s="24">
        <f t="shared" si="20"/>
        <v>428.29955999999999</v>
      </c>
    </row>
    <row r="285" spans="3:24" x14ac:dyDescent="0.25">
      <c r="C285" s="26">
        <v>3510</v>
      </c>
      <c r="D285" s="27">
        <v>35</v>
      </c>
      <c r="E285" s="29" t="s">
        <v>26</v>
      </c>
      <c r="F285" s="39">
        <v>38.28</v>
      </c>
      <c r="G285" s="24">
        <f t="shared" si="16"/>
        <v>412.04591999999997</v>
      </c>
      <c r="I285" s="26">
        <v>3510</v>
      </c>
      <c r="J285" s="29" t="s">
        <v>26</v>
      </c>
      <c r="K285" s="38">
        <v>38.28</v>
      </c>
      <c r="L285" s="24">
        <f t="shared" si="18"/>
        <v>412.04591999999997</v>
      </c>
      <c r="N285" s="26"/>
      <c r="O285" s="26"/>
      <c r="P285" s="40"/>
      <c r="Q285" s="38"/>
      <c r="R285" s="24">
        <f t="shared" si="19"/>
        <v>0</v>
      </c>
      <c r="T285" s="26">
        <v>2908</v>
      </c>
      <c r="U285" s="27">
        <v>29</v>
      </c>
      <c r="V285" s="24" t="s">
        <v>26</v>
      </c>
      <c r="W285" s="39">
        <v>39.79</v>
      </c>
      <c r="X285" s="24">
        <f t="shared" si="20"/>
        <v>428.29955999999999</v>
      </c>
    </row>
    <row r="286" spans="3:24" hidden="1" x14ac:dyDescent="0.25">
      <c r="T286" s="26">
        <v>2909</v>
      </c>
      <c r="U286" s="27">
        <v>29</v>
      </c>
      <c r="V286" s="24" t="s">
        <v>26</v>
      </c>
      <c r="W286" s="39">
        <v>39.79</v>
      </c>
      <c r="X286" s="24">
        <f t="shared" si="20"/>
        <v>428.29955999999999</v>
      </c>
    </row>
    <row r="287" spans="3:24" hidden="1" x14ac:dyDescent="0.25">
      <c r="T287" s="26">
        <v>2910</v>
      </c>
      <c r="U287" s="27">
        <v>29</v>
      </c>
      <c r="V287" s="24" t="s">
        <v>26</v>
      </c>
      <c r="W287" s="39">
        <v>39.79</v>
      </c>
      <c r="X287" s="24">
        <f t="shared" si="20"/>
        <v>428.29955999999999</v>
      </c>
    </row>
    <row r="288" spans="3:24" hidden="1" x14ac:dyDescent="0.25">
      <c r="T288" s="26">
        <v>2911</v>
      </c>
      <c r="U288" s="27">
        <v>29</v>
      </c>
      <c r="V288" s="24" t="s">
        <v>26</v>
      </c>
      <c r="W288" s="39">
        <v>39.79</v>
      </c>
      <c r="X288" s="24">
        <f t="shared" si="20"/>
        <v>428.29955999999999</v>
      </c>
    </row>
    <row r="289" spans="20:24" hidden="1" x14ac:dyDescent="0.25">
      <c r="T289" s="26">
        <v>3001</v>
      </c>
      <c r="U289" s="27">
        <v>30</v>
      </c>
      <c r="V289" s="24" t="s">
        <v>25</v>
      </c>
      <c r="W289" s="38">
        <v>61.39</v>
      </c>
      <c r="X289" s="24">
        <f t="shared" si="20"/>
        <v>660.80196000000001</v>
      </c>
    </row>
    <row r="290" spans="20:24" hidden="1" x14ac:dyDescent="0.25">
      <c r="T290" s="26">
        <v>3002</v>
      </c>
      <c r="U290" s="27">
        <v>30</v>
      </c>
      <c r="V290" s="24" t="s">
        <v>25</v>
      </c>
      <c r="W290" s="39">
        <v>61.39</v>
      </c>
      <c r="X290" s="24">
        <f t="shared" si="20"/>
        <v>660.80196000000001</v>
      </c>
    </row>
    <row r="291" spans="20:24" hidden="1" x14ac:dyDescent="0.25">
      <c r="T291" s="26">
        <v>3003</v>
      </c>
      <c r="U291" s="27">
        <v>30</v>
      </c>
      <c r="V291" s="24" t="s">
        <v>26</v>
      </c>
      <c r="W291" s="39">
        <v>37.840000000000003</v>
      </c>
      <c r="X291" s="24">
        <f t="shared" si="20"/>
        <v>407.30976000000004</v>
      </c>
    </row>
    <row r="292" spans="20:24" hidden="1" x14ac:dyDescent="0.25">
      <c r="T292" s="26">
        <v>3004</v>
      </c>
      <c r="U292" s="27">
        <v>30</v>
      </c>
      <c r="V292" s="24" t="s">
        <v>26</v>
      </c>
      <c r="W292" s="39">
        <v>37.840000000000003</v>
      </c>
      <c r="X292" s="24">
        <f t="shared" si="20"/>
        <v>407.30976000000004</v>
      </c>
    </row>
    <row r="293" spans="20:24" hidden="1" x14ac:dyDescent="0.25">
      <c r="T293" s="26">
        <v>3005</v>
      </c>
      <c r="U293" s="27">
        <v>30</v>
      </c>
      <c r="V293" s="24" t="s">
        <v>26</v>
      </c>
      <c r="W293" s="39">
        <v>39.79</v>
      </c>
      <c r="X293" s="24">
        <f t="shared" si="20"/>
        <v>428.29955999999999</v>
      </c>
    </row>
    <row r="294" spans="20:24" hidden="1" x14ac:dyDescent="0.25">
      <c r="T294" s="26">
        <v>3006</v>
      </c>
      <c r="U294" s="27">
        <v>30</v>
      </c>
      <c r="V294" s="24" t="s">
        <v>26</v>
      </c>
      <c r="W294" s="39">
        <v>39.79</v>
      </c>
      <c r="X294" s="24">
        <f t="shared" si="20"/>
        <v>428.29955999999999</v>
      </c>
    </row>
    <row r="295" spans="20:24" hidden="1" x14ac:dyDescent="0.25">
      <c r="T295" s="26">
        <v>3007</v>
      </c>
      <c r="U295" s="27">
        <v>30</v>
      </c>
      <c r="V295" s="24" t="s">
        <v>26</v>
      </c>
      <c r="W295" s="39">
        <v>39.79</v>
      </c>
      <c r="X295" s="24">
        <f t="shared" si="20"/>
        <v>428.29955999999999</v>
      </c>
    </row>
    <row r="296" spans="20:24" hidden="1" x14ac:dyDescent="0.25">
      <c r="T296" s="26">
        <v>3008</v>
      </c>
      <c r="U296" s="27">
        <v>30</v>
      </c>
      <c r="V296" s="24" t="s">
        <v>26</v>
      </c>
      <c r="W296" s="39">
        <v>39.79</v>
      </c>
      <c r="X296" s="24">
        <f t="shared" si="20"/>
        <v>428.29955999999999</v>
      </c>
    </row>
    <row r="297" spans="20:24" hidden="1" x14ac:dyDescent="0.25">
      <c r="T297" s="26">
        <v>3009</v>
      </c>
      <c r="U297" s="27">
        <v>30</v>
      </c>
      <c r="V297" s="24" t="s">
        <v>26</v>
      </c>
      <c r="W297" s="39">
        <v>39.79</v>
      </c>
      <c r="X297" s="24">
        <f t="shared" si="20"/>
        <v>428.29955999999999</v>
      </c>
    </row>
    <row r="298" spans="20:24" hidden="1" x14ac:dyDescent="0.25">
      <c r="T298" s="26">
        <v>3010</v>
      </c>
      <c r="U298" s="27">
        <v>30</v>
      </c>
      <c r="V298" s="24" t="s">
        <v>26</v>
      </c>
      <c r="W298" s="39">
        <v>39.79</v>
      </c>
      <c r="X298" s="24">
        <f t="shared" si="20"/>
        <v>428.29955999999999</v>
      </c>
    </row>
    <row r="299" spans="20:24" hidden="1" x14ac:dyDescent="0.25">
      <c r="T299" s="26">
        <v>3011</v>
      </c>
      <c r="U299" s="27">
        <v>30</v>
      </c>
      <c r="V299" s="24" t="s">
        <v>26</v>
      </c>
      <c r="W299" s="39">
        <v>39.79</v>
      </c>
      <c r="X299" s="24">
        <f t="shared" si="20"/>
        <v>428.29955999999999</v>
      </c>
    </row>
    <row r="300" spans="20:24" hidden="1" x14ac:dyDescent="0.25">
      <c r="T300" s="26">
        <v>3101</v>
      </c>
      <c r="U300" s="27">
        <v>31</v>
      </c>
      <c r="V300" s="24" t="s">
        <v>25</v>
      </c>
      <c r="W300" s="38">
        <v>61.39</v>
      </c>
      <c r="X300" s="24">
        <f t="shared" si="20"/>
        <v>660.80196000000001</v>
      </c>
    </row>
    <row r="301" spans="20:24" hidden="1" x14ac:dyDescent="0.25">
      <c r="T301" s="26">
        <v>3102</v>
      </c>
      <c r="U301" s="27">
        <v>31</v>
      </c>
      <c r="V301" s="24" t="s">
        <v>25</v>
      </c>
      <c r="W301" s="39">
        <v>61.39</v>
      </c>
      <c r="X301" s="24">
        <f t="shared" si="20"/>
        <v>660.80196000000001</v>
      </c>
    </row>
    <row r="302" spans="20:24" hidden="1" x14ac:dyDescent="0.25">
      <c r="T302" s="26">
        <v>3103</v>
      </c>
      <c r="U302" s="27">
        <v>31</v>
      </c>
      <c r="V302" s="24" t="s">
        <v>26</v>
      </c>
      <c r="W302" s="39">
        <v>37.840000000000003</v>
      </c>
      <c r="X302" s="24">
        <f t="shared" si="20"/>
        <v>407.30976000000004</v>
      </c>
    </row>
    <row r="303" spans="20:24" hidden="1" x14ac:dyDescent="0.25">
      <c r="T303" s="26">
        <v>3104</v>
      </c>
      <c r="U303" s="27">
        <v>31</v>
      </c>
      <c r="V303" s="24" t="s">
        <v>26</v>
      </c>
      <c r="W303" s="39">
        <v>37.840000000000003</v>
      </c>
      <c r="X303" s="24">
        <f t="shared" si="20"/>
        <v>407.30976000000004</v>
      </c>
    </row>
    <row r="304" spans="20:24" hidden="1" x14ac:dyDescent="0.25">
      <c r="T304" s="26">
        <v>3105</v>
      </c>
      <c r="U304" s="27">
        <v>31</v>
      </c>
      <c r="V304" s="24" t="s">
        <v>26</v>
      </c>
      <c r="W304" s="39">
        <v>39.79</v>
      </c>
      <c r="X304" s="24">
        <f t="shared" si="20"/>
        <v>428.29955999999999</v>
      </c>
    </row>
    <row r="305" spans="20:24" hidden="1" x14ac:dyDescent="0.25">
      <c r="T305" s="26">
        <v>3106</v>
      </c>
      <c r="U305" s="27">
        <v>31</v>
      </c>
      <c r="V305" s="24" t="s">
        <v>26</v>
      </c>
      <c r="W305" s="39">
        <v>39.79</v>
      </c>
      <c r="X305" s="24">
        <f t="shared" si="20"/>
        <v>428.29955999999999</v>
      </c>
    </row>
    <row r="306" spans="20:24" hidden="1" x14ac:dyDescent="0.25">
      <c r="T306" s="26">
        <v>3107</v>
      </c>
      <c r="U306" s="27">
        <v>31</v>
      </c>
      <c r="V306" s="24" t="s">
        <v>26</v>
      </c>
      <c r="W306" s="39">
        <v>39.79</v>
      </c>
      <c r="X306" s="24">
        <f t="shared" si="20"/>
        <v>428.29955999999999</v>
      </c>
    </row>
    <row r="307" spans="20:24" hidden="1" x14ac:dyDescent="0.25">
      <c r="T307" s="26">
        <v>3108</v>
      </c>
      <c r="U307" s="27">
        <v>31</v>
      </c>
      <c r="V307" s="24" t="s">
        <v>26</v>
      </c>
      <c r="W307" s="39">
        <v>39.79</v>
      </c>
      <c r="X307" s="24">
        <f t="shared" si="20"/>
        <v>428.29955999999999</v>
      </c>
    </row>
    <row r="308" spans="20:24" hidden="1" x14ac:dyDescent="0.25">
      <c r="T308" s="26">
        <v>3109</v>
      </c>
      <c r="U308" s="27">
        <v>31</v>
      </c>
      <c r="V308" s="24" t="s">
        <v>26</v>
      </c>
      <c r="W308" s="39">
        <v>39.79</v>
      </c>
      <c r="X308" s="24">
        <f t="shared" si="20"/>
        <v>428.29955999999999</v>
      </c>
    </row>
    <row r="309" spans="20:24" hidden="1" x14ac:dyDescent="0.25">
      <c r="T309" s="26">
        <v>3110</v>
      </c>
      <c r="U309" s="27">
        <v>31</v>
      </c>
      <c r="V309" s="24" t="s">
        <v>26</v>
      </c>
      <c r="W309" s="39">
        <v>39.79</v>
      </c>
      <c r="X309" s="24">
        <f t="shared" si="20"/>
        <v>428.29955999999999</v>
      </c>
    </row>
    <row r="310" spans="20:24" hidden="1" x14ac:dyDescent="0.25">
      <c r="T310" s="26">
        <v>3111</v>
      </c>
      <c r="U310" s="27">
        <v>31</v>
      </c>
      <c r="V310" s="24" t="s">
        <v>26</v>
      </c>
      <c r="W310" s="39">
        <v>39.79</v>
      </c>
      <c r="X310" s="24">
        <f t="shared" si="20"/>
        <v>428.29955999999999</v>
      </c>
    </row>
    <row r="311" spans="20:24" hidden="1" x14ac:dyDescent="0.25">
      <c r="T311" s="26">
        <v>3201</v>
      </c>
      <c r="U311" s="27">
        <v>32</v>
      </c>
      <c r="V311" s="24" t="s">
        <v>25</v>
      </c>
      <c r="W311" s="42">
        <v>62.21</v>
      </c>
      <c r="X311" s="24">
        <f t="shared" si="20"/>
        <v>669.62843999999996</v>
      </c>
    </row>
    <row r="312" spans="20:24" hidden="1" x14ac:dyDescent="0.25">
      <c r="T312" s="26">
        <v>3202</v>
      </c>
      <c r="U312" s="27">
        <v>32</v>
      </c>
      <c r="V312" s="40" t="s">
        <v>25</v>
      </c>
      <c r="W312" s="42">
        <v>62.21</v>
      </c>
      <c r="X312" s="24">
        <f t="shared" si="20"/>
        <v>669.62843999999996</v>
      </c>
    </row>
    <row r="313" spans="20:24" hidden="1" x14ac:dyDescent="0.25">
      <c r="T313" s="26">
        <v>3203</v>
      </c>
      <c r="U313" s="27">
        <v>32</v>
      </c>
      <c r="V313" s="40" t="s">
        <v>26</v>
      </c>
      <c r="W313" s="41">
        <v>37.840000000000003</v>
      </c>
      <c r="X313" s="24">
        <f t="shared" si="20"/>
        <v>407.30976000000004</v>
      </c>
    </row>
    <row r="314" spans="20:24" hidden="1" x14ac:dyDescent="0.25">
      <c r="T314" s="26">
        <v>3204</v>
      </c>
      <c r="U314" s="27">
        <v>32</v>
      </c>
      <c r="V314" s="40" t="s">
        <v>26</v>
      </c>
      <c r="W314" s="41">
        <v>37.840000000000003</v>
      </c>
      <c r="X314" s="24">
        <f t="shared" si="20"/>
        <v>407.30976000000004</v>
      </c>
    </row>
    <row r="315" spans="20:24" hidden="1" x14ac:dyDescent="0.25">
      <c r="T315" s="26">
        <v>3205</v>
      </c>
      <c r="U315" s="27">
        <v>32</v>
      </c>
      <c r="V315" s="40" t="s">
        <v>26</v>
      </c>
      <c r="W315" s="41">
        <v>37.840000000000003</v>
      </c>
      <c r="X315" s="24">
        <f t="shared" si="20"/>
        <v>407.30976000000004</v>
      </c>
    </row>
    <row r="316" spans="20:24" hidden="1" x14ac:dyDescent="0.25">
      <c r="T316" s="26">
        <v>3206</v>
      </c>
      <c r="U316" s="27">
        <v>32</v>
      </c>
      <c r="V316" s="40" t="s">
        <v>26</v>
      </c>
      <c r="W316" s="41">
        <v>39.79</v>
      </c>
      <c r="X316" s="24">
        <f t="shared" si="20"/>
        <v>428.29955999999999</v>
      </c>
    </row>
    <row r="317" spans="20:24" hidden="1" x14ac:dyDescent="0.25">
      <c r="T317" s="26">
        <v>3207</v>
      </c>
      <c r="U317" s="27">
        <v>32</v>
      </c>
      <c r="V317" s="40" t="s">
        <v>26</v>
      </c>
      <c r="W317" s="41">
        <v>39.79</v>
      </c>
      <c r="X317" s="24">
        <f t="shared" si="20"/>
        <v>428.29955999999999</v>
      </c>
    </row>
    <row r="318" spans="20:24" hidden="1" x14ac:dyDescent="0.25">
      <c r="T318" s="26">
        <v>3208</v>
      </c>
      <c r="U318" s="27">
        <v>32</v>
      </c>
      <c r="V318" s="40" t="s">
        <v>26</v>
      </c>
      <c r="W318" s="41">
        <v>39.79</v>
      </c>
      <c r="X318" s="24">
        <f t="shared" si="20"/>
        <v>428.29955999999999</v>
      </c>
    </row>
    <row r="319" spans="20:24" hidden="1" x14ac:dyDescent="0.25">
      <c r="T319" s="26">
        <v>3209</v>
      </c>
      <c r="U319" s="27">
        <v>32</v>
      </c>
      <c r="V319" s="40" t="s">
        <v>26</v>
      </c>
      <c r="W319" s="41">
        <v>39.79</v>
      </c>
      <c r="X319" s="24">
        <f t="shared" si="20"/>
        <v>428.29955999999999</v>
      </c>
    </row>
    <row r="320" spans="20:24" hidden="1" x14ac:dyDescent="0.25">
      <c r="T320" s="26">
        <v>3210</v>
      </c>
      <c r="U320" s="27">
        <v>32</v>
      </c>
      <c r="V320" s="40" t="s">
        <v>26</v>
      </c>
      <c r="W320" s="41">
        <v>39.79</v>
      </c>
      <c r="X320" s="24">
        <f t="shared" si="20"/>
        <v>428.29955999999999</v>
      </c>
    </row>
    <row r="321" spans="20:24" hidden="1" x14ac:dyDescent="0.25">
      <c r="T321" s="26">
        <v>3211</v>
      </c>
      <c r="U321" s="27">
        <v>32</v>
      </c>
      <c r="V321" s="40" t="s">
        <v>26</v>
      </c>
      <c r="W321" s="41">
        <v>39.79</v>
      </c>
      <c r="X321" s="24">
        <f t="shared" si="20"/>
        <v>428.29955999999999</v>
      </c>
    </row>
    <row r="322" spans="20:24" hidden="1" x14ac:dyDescent="0.25">
      <c r="T322" s="26">
        <v>3301</v>
      </c>
      <c r="U322" s="27">
        <v>33</v>
      </c>
      <c r="V322" s="24" t="s">
        <v>25</v>
      </c>
      <c r="W322" s="42">
        <v>62.21</v>
      </c>
      <c r="X322" s="24">
        <f t="shared" si="20"/>
        <v>669.62843999999996</v>
      </c>
    </row>
    <row r="323" spans="20:24" hidden="1" x14ac:dyDescent="0.25">
      <c r="T323" s="26">
        <v>3302</v>
      </c>
      <c r="U323" s="27">
        <v>33</v>
      </c>
      <c r="V323" s="40" t="s">
        <v>25</v>
      </c>
      <c r="W323" s="42">
        <v>62.21</v>
      </c>
      <c r="X323" s="24">
        <f t="shared" si="20"/>
        <v>669.62843999999996</v>
      </c>
    </row>
    <row r="324" spans="20:24" hidden="1" x14ac:dyDescent="0.25">
      <c r="T324" s="26">
        <v>3303</v>
      </c>
      <c r="U324" s="27">
        <v>33</v>
      </c>
      <c r="V324" s="40" t="s">
        <v>26</v>
      </c>
      <c r="W324" s="41">
        <v>37.840000000000003</v>
      </c>
      <c r="X324" s="24">
        <f t="shared" si="20"/>
        <v>407.30976000000004</v>
      </c>
    </row>
    <row r="325" spans="20:24" hidden="1" x14ac:dyDescent="0.25">
      <c r="T325" s="26">
        <v>3304</v>
      </c>
      <c r="U325" s="27">
        <v>33</v>
      </c>
      <c r="V325" s="40" t="s">
        <v>26</v>
      </c>
      <c r="W325" s="41">
        <v>37.840000000000003</v>
      </c>
      <c r="X325" s="24">
        <f t="shared" si="20"/>
        <v>407.30976000000004</v>
      </c>
    </row>
    <row r="326" spans="20:24" hidden="1" x14ac:dyDescent="0.25">
      <c r="T326" s="26">
        <v>3305</v>
      </c>
      <c r="U326" s="27">
        <v>33</v>
      </c>
      <c r="V326" s="40" t="s">
        <v>26</v>
      </c>
      <c r="W326" s="41">
        <v>37.840000000000003</v>
      </c>
      <c r="X326" s="24">
        <f t="shared" si="20"/>
        <v>407.30976000000004</v>
      </c>
    </row>
    <row r="327" spans="20:24" hidden="1" x14ac:dyDescent="0.25">
      <c r="T327" s="26">
        <v>3306</v>
      </c>
      <c r="U327" s="27">
        <v>33</v>
      </c>
      <c r="V327" s="40" t="s">
        <v>26</v>
      </c>
      <c r="W327" s="41">
        <v>39.79</v>
      </c>
      <c r="X327" s="24">
        <f t="shared" si="20"/>
        <v>428.29955999999999</v>
      </c>
    </row>
    <row r="328" spans="20:24" hidden="1" x14ac:dyDescent="0.25">
      <c r="T328" s="26">
        <v>3307</v>
      </c>
      <c r="U328" s="27">
        <v>33</v>
      </c>
      <c r="V328" s="40" t="s">
        <v>26</v>
      </c>
      <c r="W328" s="41">
        <v>39.79</v>
      </c>
      <c r="X328" s="24">
        <f t="shared" si="20"/>
        <v>428.29955999999999</v>
      </c>
    </row>
    <row r="329" spans="20:24" hidden="1" x14ac:dyDescent="0.25">
      <c r="T329" s="26">
        <v>3308</v>
      </c>
      <c r="U329" s="27">
        <v>33</v>
      </c>
      <c r="V329" s="40" t="s">
        <v>26</v>
      </c>
      <c r="W329" s="41">
        <v>39.79</v>
      </c>
      <c r="X329" s="24">
        <f t="shared" si="20"/>
        <v>428.29955999999999</v>
      </c>
    </row>
    <row r="330" spans="20:24" hidden="1" x14ac:dyDescent="0.25">
      <c r="T330" s="26">
        <v>3309</v>
      </c>
      <c r="U330" s="27">
        <v>33</v>
      </c>
      <c r="V330" s="40" t="s">
        <v>26</v>
      </c>
      <c r="W330" s="41">
        <v>39.79</v>
      </c>
      <c r="X330" s="24">
        <f t="shared" si="20"/>
        <v>428.29955999999999</v>
      </c>
    </row>
    <row r="331" spans="20:24" hidden="1" x14ac:dyDescent="0.25">
      <c r="T331" s="26">
        <v>3310</v>
      </c>
      <c r="U331" s="27">
        <v>33</v>
      </c>
      <c r="V331" s="40" t="s">
        <v>26</v>
      </c>
      <c r="W331" s="41">
        <v>39.79</v>
      </c>
      <c r="X331" s="24">
        <f t="shared" si="20"/>
        <v>428.29955999999999</v>
      </c>
    </row>
    <row r="332" spans="20:24" hidden="1" x14ac:dyDescent="0.25">
      <c r="T332" s="26">
        <v>3311</v>
      </c>
      <c r="U332" s="27">
        <v>33</v>
      </c>
      <c r="V332" s="40" t="s">
        <v>26</v>
      </c>
      <c r="W332" s="41">
        <v>39.79</v>
      </c>
      <c r="X332" s="24">
        <f t="shared" si="20"/>
        <v>428.29955999999999</v>
      </c>
    </row>
    <row r="333" spans="20:24" hidden="1" x14ac:dyDescent="0.25">
      <c r="T333" s="26">
        <v>3401</v>
      </c>
      <c r="U333" s="27">
        <v>34</v>
      </c>
      <c r="V333" s="24" t="s">
        <v>25</v>
      </c>
      <c r="W333" s="42">
        <v>62.21</v>
      </c>
      <c r="X333" s="24">
        <f t="shared" si="20"/>
        <v>669.62843999999996</v>
      </c>
    </row>
    <row r="334" spans="20:24" hidden="1" x14ac:dyDescent="0.25">
      <c r="T334" s="26">
        <v>3402</v>
      </c>
      <c r="U334" s="27">
        <v>34</v>
      </c>
      <c r="V334" s="40" t="s">
        <v>25</v>
      </c>
      <c r="W334" s="42">
        <v>62.21</v>
      </c>
      <c r="X334" s="24">
        <f t="shared" si="20"/>
        <v>669.62843999999996</v>
      </c>
    </row>
    <row r="335" spans="20:24" hidden="1" x14ac:dyDescent="0.25">
      <c r="T335" s="26">
        <v>3403</v>
      </c>
      <c r="U335" s="27">
        <v>34</v>
      </c>
      <c r="V335" s="40" t="s">
        <v>26</v>
      </c>
      <c r="W335" s="41">
        <v>37.840000000000003</v>
      </c>
      <c r="X335" s="24">
        <f t="shared" si="20"/>
        <v>407.30976000000004</v>
      </c>
    </row>
    <row r="336" spans="20:24" hidden="1" x14ac:dyDescent="0.25">
      <c r="T336" s="26">
        <v>3404</v>
      </c>
      <c r="U336" s="27">
        <v>34</v>
      </c>
      <c r="V336" s="40" t="s">
        <v>26</v>
      </c>
      <c r="W336" s="41">
        <v>37.840000000000003</v>
      </c>
      <c r="X336" s="24">
        <f t="shared" si="20"/>
        <v>407.30976000000004</v>
      </c>
    </row>
    <row r="337" spans="20:24" hidden="1" x14ac:dyDescent="0.25">
      <c r="T337" s="26">
        <v>3405</v>
      </c>
      <c r="U337" s="27">
        <v>34</v>
      </c>
      <c r="V337" s="40" t="s">
        <v>26</v>
      </c>
      <c r="W337" s="41">
        <v>37.840000000000003</v>
      </c>
      <c r="X337" s="24">
        <f t="shared" si="20"/>
        <v>407.30976000000004</v>
      </c>
    </row>
    <row r="338" spans="20:24" hidden="1" x14ac:dyDescent="0.25">
      <c r="T338" s="26">
        <v>3406</v>
      </c>
      <c r="U338" s="27">
        <v>34</v>
      </c>
      <c r="V338" s="40" t="s">
        <v>26</v>
      </c>
      <c r="W338" s="41">
        <v>39.79</v>
      </c>
      <c r="X338" s="24">
        <f t="shared" si="20"/>
        <v>428.29955999999999</v>
      </c>
    </row>
    <row r="339" spans="20:24" hidden="1" x14ac:dyDescent="0.25">
      <c r="T339" s="26">
        <v>3407</v>
      </c>
      <c r="U339" s="27">
        <v>34</v>
      </c>
      <c r="V339" s="40" t="s">
        <v>26</v>
      </c>
      <c r="W339" s="41">
        <v>39.79</v>
      </c>
      <c r="X339" s="24">
        <f t="shared" si="20"/>
        <v>428.29955999999999</v>
      </c>
    </row>
    <row r="340" spans="20:24" hidden="1" x14ac:dyDescent="0.25">
      <c r="T340" s="26">
        <v>3408</v>
      </c>
      <c r="U340" s="27">
        <v>34</v>
      </c>
      <c r="V340" s="40" t="s">
        <v>26</v>
      </c>
      <c r="W340" s="41">
        <v>39.79</v>
      </c>
      <c r="X340" s="24">
        <f t="shared" si="20"/>
        <v>428.29955999999999</v>
      </c>
    </row>
    <row r="341" spans="20:24" hidden="1" x14ac:dyDescent="0.25">
      <c r="T341" s="26">
        <v>3409</v>
      </c>
      <c r="U341" s="27">
        <v>34</v>
      </c>
      <c r="V341" s="40" t="s">
        <v>26</v>
      </c>
      <c r="W341" s="41">
        <v>39.79</v>
      </c>
      <c r="X341" s="24">
        <f t="shared" si="20"/>
        <v>428.29955999999999</v>
      </c>
    </row>
    <row r="342" spans="20:24" hidden="1" x14ac:dyDescent="0.25">
      <c r="T342" s="26">
        <v>3410</v>
      </c>
      <c r="U342" s="27">
        <v>34</v>
      </c>
      <c r="V342" s="40" t="s">
        <v>26</v>
      </c>
      <c r="W342" s="41">
        <v>39.79</v>
      </c>
      <c r="X342" s="24">
        <f t="shared" si="20"/>
        <v>428.29955999999999</v>
      </c>
    </row>
    <row r="343" spans="20:24" hidden="1" x14ac:dyDescent="0.25">
      <c r="T343" s="26">
        <v>3411</v>
      </c>
      <c r="U343" s="27">
        <v>34</v>
      </c>
      <c r="V343" s="40" t="s">
        <v>26</v>
      </c>
      <c r="W343" s="41">
        <v>39.79</v>
      </c>
      <c r="X343" s="24">
        <f t="shared" si="20"/>
        <v>428.29955999999999</v>
      </c>
    </row>
    <row r="344" spans="20:24" hidden="1" x14ac:dyDescent="0.25">
      <c r="T344" s="26">
        <v>3501</v>
      </c>
      <c r="U344" s="27">
        <v>35</v>
      </c>
      <c r="V344" s="24" t="s">
        <v>25</v>
      </c>
      <c r="W344" s="42">
        <v>62.21</v>
      </c>
      <c r="X344" s="24">
        <f t="shared" ref="X344:X354" si="21">W344*10.764</f>
        <v>669.62843999999996</v>
      </c>
    </row>
    <row r="345" spans="20:24" hidden="1" x14ac:dyDescent="0.25">
      <c r="T345" s="26">
        <v>3502</v>
      </c>
      <c r="U345" s="27">
        <v>35</v>
      </c>
      <c r="V345" s="40" t="s">
        <v>25</v>
      </c>
      <c r="W345" s="42">
        <v>62.21</v>
      </c>
      <c r="X345" s="24">
        <f t="shared" si="21"/>
        <v>669.62843999999996</v>
      </c>
    </row>
    <row r="346" spans="20:24" hidden="1" x14ac:dyDescent="0.25">
      <c r="T346" s="26">
        <v>3503</v>
      </c>
      <c r="U346" s="27">
        <v>35</v>
      </c>
      <c r="V346" s="40" t="s">
        <v>26</v>
      </c>
      <c r="W346" s="41">
        <v>37.840000000000003</v>
      </c>
      <c r="X346" s="24">
        <f t="shared" si="21"/>
        <v>407.30976000000004</v>
      </c>
    </row>
    <row r="347" spans="20:24" hidden="1" x14ac:dyDescent="0.25">
      <c r="T347" s="26">
        <v>3504</v>
      </c>
      <c r="U347" s="27">
        <v>35</v>
      </c>
      <c r="V347" s="40" t="s">
        <v>26</v>
      </c>
      <c r="W347" s="41">
        <v>37.840000000000003</v>
      </c>
      <c r="X347" s="24">
        <f t="shared" si="21"/>
        <v>407.30976000000004</v>
      </c>
    </row>
    <row r="348" spans="20:24" hidden="1" x14ac:dyDescent="0.25">
      <c r="T348" s="26">
        <v>3505</v>
      </c>
      <c r="U348" s="27">
        <v>35</v>
      </c>
      <c r="V348" s="40" t="s">
        <v>26</v>
      </c>
      <c r="W348" s="41">
        <v>37.840000000000003</v>
      </c>
      <c r="X348" s="24">
        <f t="shared" si="21"/>
        <v>407.30976000000004</v>
      </c>
    </row>
    <row r="349" spans="20:24" hidden="1" x14ac:dyDescent="0.25">
      <c r="T349" s="26">
        <v>3506</v>
      </c>
      <c r="U349" s="27">
        <v>35</v>
      </c>
      <c r="V349" s="40" t="s">
        <v>26</v>
      </c>
      <c r="W349" s="41">
        <v>39.79</v>
      </c>
      <c r="X349" s="24">
        <f t="shared" si="21"/>
        <v>428.29955999999999</v>
      </c>
    </row>
    <row r="350" spans="20:24" hidden="1" x14ac:dyDescent="0.25">
      <c r="T350" s="26">
        <v>3507</v>
      </c>
      <c r="U350" s="27">
        <v>35</v>
      </c>
      <c r="V350" s="40" t="s">
        <v>26</v>
      </c>
      <c r="W350" s="41">
        <v>39.79</v>
      </c>
      <c r="X350" s="24">
        <f t="shared" si="21"/>
        <v>428.29955999999999</v>
      </c>
    </row>
    <row r="351" spans="20:24" hidden="1" x14ac:dyDescent="0.25">
      <c r="T351" s="26">
        <v>3508</v>
      </c>
      <c r="U351" s="27">
        <v>35</v>
      </c>
      <c r="V351" s="40" t="s">
        <v>26</v>
      </c>
      <c r="W351" s="41">
        <v>39.79</v>
      </c>
      <c r="X351" s="24">
        <f t="shared" si="21"/>
        <v>428.29955999999999</v>
      </c>
    </row>
    <row r="352" spans="20:24" hidden="1" x14ac:dyDescent="0.25">
      <c r="T352" s="26">
        <v>3509</v>
      </c>
      <c r="U352" s="27">
        <v>35</v>
      </c>
      <c r="V352" s="40" t="s">
        <v>26</v>
      </c>
      <c r="W352" s="41">
        <v>39.79</v>
      </c>
      <c r="X352" s="24">
        <f t="shared" si="21"/>
        <v>428.29955999999999</v>
      </c>
    </row>
    <row r="353" spans="20:24" hidden="1" x14ac:dyDescent="0.25">
      <c r="T353" s="26">
        <v>3510</v>
      </c>
      <c r="U353" s="27">
        <v>35</v>
      </c>
      <c r="V353" s="40" t="s">
        <v>26</v>
      </c>
      <c r="W353" s="41">
        <v>39.79</v>
      </c>
      <c r="X353" s="24">
        <f t="shared" si="21"/>
        <v>428.29955999999999</v>
      </c>
    </row>
    <row r="354" spans="20:24" hidden="1" x14ac:dyDescent="0.25">
      <c r="T354" s="26">
        <v>3511</v>
      </c>
      <c r="U354" s="27">
        <v>35</v>
      </c>
      <c r="V354" s="40" t="s">
        <v>26</v>
      </c>
      <c r="W354" s="41">
        <v>39.79</v>
      </c>
      <c r="X354" s="24">
        <f t="shared" si="21"/>
        <v>428.29955999999999</v>
      </c>
    </row>
    <row r="355" spans="20:24" hidden="1" x14ac:dyDescent="0.25">
      <c r="T355" s="26"/>
      <c r="U355" s="27"/>
      <c r="V355" s="40"/>
      <c r="W355" s="41"/>
      <c r="X355" s="24"/>
    </row>
    <row r="356" spans="20:24" hidden="1" x14ac:dyDescent="0.25">
      <c r="T356" s="26"/>
      <c r="U356" s="27"/>
      <c r="V356" s="40"/>
      <c r="W356" s="41"/>
      <c r="X356" s="24"/>
    </row>
    <row r="357" spans="20:24" hidden="1" x14ac:dyDescent="0.25">
      <c r="T357" s="26"/>
      <c r="U357" s="27"/>
      <c r="V357" s="44"/>
      <c r="W357" s="41"/>
      <c r="X357" s="45"/>
    </row>
    <row r="358" spans="20:24" hidden="1" x14ac:dyDescent="0.25">
      <c r="T358" s="26"/>
      <c r="U358" s="27"/>
      <c r="V358" s="44"/>
      <c r="W358" s="41"/>
      <c r="X358" s="44"/>
    </row>
    <row r="359" spans="20:24" hidden="1" x14ac:dyDescent="0.25">
      <c r="T359" s="26"/>
      <c r="U359" s="27"/>
      <c r="V359" s="44"/>
      <c r="W359" s="41"/>
      <c r="X359" s="44"/>
    </row>
    <row r="360" spans="20:24" hidden="1" x14ac:dyDescent="0.25">
      <c r="T360" s="26"/>
      <c r="U360" s="27"/>
      <c r="V360" s="44"/>
      <c r="W360" s="41"/>
      <c r="X360" s="44"/>
    </row>
    <row r="361" spans="20:24" hidden="1" x14ac:dyDescent="0.25">
      <c r="T361" s="26"/>
      <c r="U361" s="27"/>
      <c r="V361" s="44"/>
      <c r="W361" s="41"/>
      <c r="X361" s="44"/>
    </row>
    <row r="362" spans="20:24" hidden="1" x14ac:dyDescent="0.25">
      <c r="T362" s="26"/>
      <c r="U362" s="27"/>
      <c r="V362" s="44"/>
      <c r="W362" s="41"/>
      <c r="X362" s="44"/>
    </row>
    <row r="363" spans="20:24" hidden="1" x14ac:dyDescent="0.25">
      <c r="T363" s="26"/>
      <c r="U363" s="27"/>
      <c r="V363" s="44"/>
      <c r="W363" s="41"/>
      <c r="X363" s="44"/>
    </row>
    <row r="364" spans="20:24" hidden="1" x14ac:dyDescent="0.25">
      <c r="T364" s="26"/>
      <c r="U364" s="27"/>
      <c r="V364" s="44"/>
      <c r="W364" s="41"/>
      <c r="X364" s="44"/>
    </row>
    <row r="365" spans="20:24" hidden="1" x14ac:dyDescent="0.25">
      <c r="T365" s="26"/>
      <c r="U365" s="27"/>
      <c r="V365" s="44"/>
      <c r="W365" s="41"/>
      <c r="X365" s="44"/>
    </row>
    <row r="366" spans="20:24" hidden="1" x14ac:dyDescent="0.25">
      <c r="T366" s="26"/>
      <c r="U366" s="27"/>
      <c r="V366" s="44"/>
      <c r="W366" s="41"/>
      <c r="X366" s="44"/>
    </row>
    <row r="367" spans="20:24" hidden="1" x14ac:dyDescent="0.25">
      <c r="T367" s="26"/>
      <c r="U367" s="27"/>
      <c r="V367" s="44"/>
      <c r="W367" s="41"/>
      <c r="X367" s="44"/>
    </row>
    <row r="371" spans="4:7" x14ac:dyDescent="0.25">
      <c r="D371" t="s">
        <v>34</v>
      </c>
      <c r="E371">
        <v>8</v>
      </c>
      <c r="G371">
        <v>8</v>
      </c>
    </row>
    <row r="372" spans="4:7" x14ac:dyDescent="0.25">
      <c r="D372" t="s">
        <v>35</v>
      </c>
      <c r="E372">
        <v>4</v>
      </c>
      <c r="F372">
        <f>8</f>
        <v>8</v>
      </c>
      <c r="G372">
        <f>F372*E372</f>
        <v>32</v>
      </c>
    </row>
    <row r="373" spans="4:7" x14ac:dyDescent="0.25">
      <c r="D373">
        <v>22</v>
      </c>
      <c r="E373">
        <v>3</v>
      </c>
      <c r="G373">
        <v>3</v>
      </c>
    </row>
    <row r="374" spans="4:7" x14ac:dyDescent="0.25">
      <c r="D374" t="s">
        <v>36</v>
      </c>
      <c r="E374">
        <v>4</v>
      </c>
      <c r="F374">
        <v>6</v>
      </c>
      <c r="G374">
        <f>E374*F374</f>
        <v>24</v>
      </c>
    </row>
    <row r="375" spans="4:7" x14ac:dyDescent="0.25">
      <c r="D375">
        <v>29</v>
      </c>
      <c r="E375">
        <v>3</v>
      </c>
      <c r="G375">
        <v>3</v>
      </c>
    </row>
    <row r="376" spans="4:7" x14ac:dyDescent="0.25">
      <c r="D376" t="s">
        <v>37</v>
      </c>
      <c r="E376">
        <v>4</v>
      </c>
      <c r="F376">
        <v>6</v>
      </c>
      <c r="G376">
        <f>E376*F376</f>
        <v>24</v>
      </c>
    </row>
    <row r="377" spans="4:7" x14ac:dyDescent="0.25">
      <c r="G377">
        <f>SUBTOTAL(9,G371:G376)</f>
        <v>94</v>
      </c>
    </row>
  </sheetData>
  <autoFilter ref="E1:E367" xr:uid="{A75B7878-1AF0-4639-8BA5-8D7C9633A9F6}">
    <filterColumn colId="0">
      <filters>
        <filter val="1 BHK"/>
      </filters>
    </filterColumn>
  </autoFilter>
  <mergeCells count="4">
    <mergeCell ref="C1:G1"/>
    <mergeCell ref="I1:L1"/>
    <mergeCell ref="N1:R1"/>
    <mergeCell ref="T1:X1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Tower 1</vt:lpstr>
      <vt:lpstr>Tower 2</vt:lpstr>
      <vt:lpstr>Tower 7</vt:lpstr>
      <vt:lpstr>Tower 8</vt:lpstr>
      <vt:lpstr>Total</vt:lpstr>
      <vt:lpstr>RERA</vt:lpstr>
      <vt:lpstr>Typical </vt:lpstr>
      <vt:lpstr>IGR</vt:lpstr>
      <vt:lpstr>RR</vt:lpstr>
      <vt:lpstr>Rates</vt:lpstr>
      <vt:lpstr>cal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2025-01-27T12:01:08Z</dcterms:modified>
</cp:coreProperties>
</file>