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ulund (East)\Bai Baliram Bhise\"/>
    </mc:Choice>
  </mc:AlternateContent>
  <xr:revisionPtr revIDLastSave="0" documentId="13_ncr:1_{66377F23-2BE0-4804-A7AE-036EF045DF5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25" l="1"/>
  <c r="C5" i="25" l="1"/>
  <c r="C4" i="25"/>
  <c r="C3" i="25"/>
  <c r="Q2" i="4"/>
  <c r="Q3" i="4"/>
  <c r="B3" i="4" s="1"/>
  <c r="C3" i="4" s="1"/>
  <c r="D3" i="4" s="1"/>
  <c r="Q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<sst xmlns="http://schemas.openxmlformats.org/spreadsheetml/2006/main" count="130" uniqueCount="88">
  <si>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</si>
  <si>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</si>
  <si>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</si>
  <si>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</si>
  <si>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</si>
  <si>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</si>
  <si>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</si>
  <si>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</si>
  <si>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</si>
  <si>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</si>
  <si>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</si>
  <si>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</si>
  <si>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</si>
  <si>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</si>
  <si>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</si>
  <si>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</si>
  <si>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</si>
  <si>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</si>
  <si>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</si>
  <si>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</si>
  <si>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</si>
  <si>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</si>
  <si>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</si>
  <si>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</si>
  <si>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</si>
  <si>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</si>
  <si>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</si>
  <si>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</si>
  <si>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</si>
  <si>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</si>
  <si>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</si>
  <si>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</si>
  <si>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</si>
  <si>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</si>
  <si>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</si>
  <si>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</si>
  <si>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</si>
  <si>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</si>
  <si>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</si>
  <si>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</si>
  <si>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</si>
  <si>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</si>
  <si>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</si>
  <si>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</si>
  <si>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</si>
  <si>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</si>
  <si>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</si>
  <si>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</si>
  <si>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</si>
  <si>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</si>
  <si>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</si>
  <si>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</si>
  <si>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</si>
  <si>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</si>
  <si>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</si>
  <si>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</si>
  <si>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</si>
  <si>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</si>
  <si>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</si>
  <si>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</si>
  <si>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</si>
  <si>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</si>
  <si>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</si>
  <si>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</si>
  <si>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</si>
  <si>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</si>
  <si>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</si>
  <si>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</si>
  <si>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</si>
  <si>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</si>
  <si>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</si>
  <si>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</si>
  <si>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</si>
  <si>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</si>
  <si>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</si>
  <si>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</si>
  <si>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</si>
  <si>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</si>
  <si>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</si>
  <si>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</si>
  <si>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</si>
  <si>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</si>
  <si>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</si>
  <si>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</si>
  <si>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26.12.2024</t>
  </si>
  <si>
    <t>IGR-01.01.25</t>
  </si>
  <si>
    <t>IGR-24.07.24</t>
  </si>
  <si>
    <t>YOC - 2005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</si>
</sst>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D26D05-7A33-47BB-B491-C21B848E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553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9B4B2-EFF6-48CC-9C15-F9F2E1A4D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9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09F01-2CBB-42ED-A509-51D23386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CC9C0C-F3CE-455E-B8DC-E8D4DD54E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256875.28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286275.28000000003</v>
      </c>
      <c r="D9" s="51" t="s">
        <v>62</v>
      </c>
      <c r="E9" s="52">
        <f>C9/10.764</f>
        <v>26595.622445187666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2005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20</v>
      </c>
      <c r="D13" s="58">
        <f>D12-C13</f>
        <v>80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topLeftCell="A4" workbookViewId="0">
      <selection activeCell="D16" sqref="D16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25000</v>
      </c>
      <c r="C3" s="19" t="s">
        <v>76</v>
      </c>
      <c r="D3" s="6" t="s">
        <v>72</v>
      </c>
    </row>
    <row r="4" spans="1:4" ht="30" x14ac:dyDescent="0.25">
      <c r="A4" s="18" t="s">
        <v>14</v>
      </c>
      <c r="B4" s="16">
        <v>2000</v>
      </c>
      <c r="C4" s="19"/>
    </row>
    <row r="5" spans="1:4" x14ac:dyDescent="0.25">
      <c r="A5" s="13" t="s">
        <v>15</v>
      </c>
      <c r="B5" s="16">
        <f>B3-B4</f>
        <v>23000</v>
      </c>
      <c r="C5" s="19"/>
    </row>
    <row r="6" spans="1:4" x14ac:dyDescent="0.25">
      <c r="A6" s="13" t="s">
        <v>16</v>
      </c>
      <c r="B6" s="16">
        <f>B4</f>
        <v>2000</v>
      </c>
      <c r="C6" s="19"/>
    </row>
    <row r="7" spans="1:4" x14ac:dyDescent="0.25">
      <c r="A7" s="13" t="s">
        <v>17</v>
      </c>
      <c r="B7" s="20">
        <f>C7-C8</f>
        <v>20</v>
      </c>
      <c r="C7" s="20">
        <v>2025</v>
      </c>
    </row>
    <row r="8" spans="1:4" x14ac:dyDescent="0.25">
      <c r="A8" s="13" t="s">
        <v>18</v>
      </c>
      <c r="B8" s="20">
        <f>B9-B7</f>
        <v>40</v>
      </c>
      <c r="C8" s="20">
        <v>2005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30</v>
      </c>
      <c r="C10" s="20"/>
    </row>
    <row r="11" spans="1:4" x14ac:dyDescent="0.25">
      <c r="A11" s="13"/>
      <c r="B11" s="21">
        <f>B10%</f>
        <v>0.3</v>
      </c>
      <c r="C11" s="21"/>
    </row>
    <row r="12" spans="1:4" x14ac:dyDescent="0.25">
      <c r="A12" s="13" t="s">
        <v>21</v>
      </c>
      <c r="B12" s="16">
        <f>B6*B11</f>
        <v>600</v>
      </c>
      <c r="C12" s="19"/>
    </row>
    <row r="13" spans="1:4" x14ac:dyDescent="0.25">
      <c r="A13" s="13" t="s">
        <v>22</v>
      </c>
      <c r="B13" s="16">
        <f>B6-B12</f>
        <v>1400</v>
      </c>
      <c r="C13" s="19"/>
    </row>
    <row r="14" spans="1:4" x14ac:dyDescent="0.25">
      <c r="A14" s="13" t="s">
        <v>15</v>
      </c>
      <c r="B14" s="16">
        <f>B5</f>
        <v>23000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24400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269</v>
      </c>
      <c r="C18" s="20"/>
    </row>
    <row r="19" spans="1:4" x14ac:dyDescent="0.25">
      <c r="A19" s="13" t="s">
        <v>74</v>
      </c>
      <c r="B19" s="24">
        <f>B18*B16</f>
        <v>6563600</v>
      </c>
      <c r="C19" s="65"/>
      <c r="D19" s="58"/>
    </row>
    <row r="20" spans="1:4" x14ac:dyDescent="0.25">
      <c r="A20" s="13" t="s">
        <v>24</v>
      </c>
      <c r="B20" s="25">
        <f>B19*90%</f>
        <v>5907240</v>
      </c>
      <c r="C20" s="24"/>
      <c r="D20" s="58"/>
    </row>
    <row r="21" spans="1:4" x14ac:dyDescent="0.25">
      <c r="A21" s="13" t="s">
        <v>25</v>
      </c>
      <c r="B21" s="25">
        <f>B19*80%</f>
        <v>5250880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538000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13674.166666666666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25" sqref="F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224.16666666666669</v>
      </c>
      <c r="C2" s="4">
        <f t="shared" ref="C2:C16" si="1">B2*1.2</f>
        <v>269</v>
      </c>
      <c r="D2" s="4">
        <f t="shared" ref="D2:D16" si="2">C2*1.2</f>
        <v>322.8</v>
      </c>
      <c r="E2" s="5">
        <f t="shared" ref="E2:E16" si="3">R2</f>
        <v>6500000</v>
      </c>
      <c r="F2" s="4">
        <f t="shared" ref="F2:F15" si="4">ROUND((E2/B2),0)</f>
        <v>28996</v>
      </c>
      <c r="G2" s="4">
        <f t="shared" ref="G2:G15" si="5">ROUND((E2/C2),0)</f>
        <v>24164</v>
      </c>
      <c r="H2" s="4">
        <f t="shared" ref="H2:H15" si="6">ROUND((E2/D2),0)</f>
        <v>20136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269</v>
      </c>
      <c r="Q2">
        <f t="shared" ref="Q2:Q10" si="9">P2/1.2</f>
        <v>224.16666666666669</v>
      </c>
      <c r="R2" s="2">
        <v>6500000</v>
      </c>
      <c r="S2" s="2" t="s">
        <v>85</v>
      </c>
    </row>
    <row r="3" spans="1:19" x14ac:dyDescent="0.25">
      <c r="A3" s="4">
        <v>2</v>
      </c>
      <c r="B3" s="4">
        <f t="shared" si="0"/>
        <v>224.16666666666669</v>
      </c>
      <c r="C3" s="4">
        <f t="shared" si="1"/>
        <v>269</v>
      </c>
      <c r="D3" s="4">
        <f t="shared" si="2"/>
        <v>322.8</v>
      </c>
      <c r="E3" s="5">
        <f t="shared" si="3"/>
        <v>6300000</v>
      </c>
      <c r="F3" s="4">
        <f t="shared" si="4"/>
        <v>28104</v>
      </c>
      <c r="G3" s="4">
        <f t="shared" si="5"/>
        <v>23420</v>
      </c>
      <c r="H3" s="4">
        <f t="shared" si="6"/>
        <v>19517</v>
      </c>
      <c r="I3" s="4">
        <f t="shared" si="7"/>
        <v>0</v>
      </c>
      <c r="J3" s="4">
        <f t="shared" si="8"/>
        <v>0</v>
      </c>
      <c r="O3">
        <v>0</v>
      </c>
      <c r="P3">
        <v>269</v>
      </c>
      <c r="Q3">
        <f t="shared" si="9"/>
        <v>224.16666666666669</v>
      </c>
      <c r="R3" s="2">
        <v>6300000</v>
      </c>
      <c r="S3" s="2" t="s">
        <v>86</v>
      </c>
    </row>
    <row r="4" spans="1:19" x14ac:dyDescent="0.25">
      <c r="A4" s="4">
        <v>3</v>
      </c>
      <c r="B4" s="4">
        <f t="shared" si="0"/>
        <v>208.33333333333334</v>
      </c>
      <c r="C4" s="4">
        <f t="shared" si="1"/>
        <v>250</v>
      </c>
      <c r="D4" s="4">
        <f t="shared" si="2"/>
        <v>300</v>
      </c>
      <c r="E4" s="5">
        <f t="shared" si="3"/>
        <v>6200000</v>
      </c>
      <c r="F4" s="4">
        <f t="shared" si="4"/>
        <v>29760</v>
      </c>
      <c r="G4" s="4">
        <f t="shared" si="5"/>
        <v>24800</v>
      </c>
      <c r="H4" s="4">
        <f t="shared" si="6"/>
        <v>20667</v>
      </c>
      <c r="I4" s="4">
        <f t="shared" si="7"/>
        <v>0</v>
      </c>
      <c r="J4" s="4">
        <f t="shared" si="8"/>
        <v>0</v>
      </c>
      <c r="O4">
        <v>0</v>
      </c>
      <c r="P4">
        <v>250</v>
      </c>
      <c r="Q4">
        <f t="shared" si="9"/>
        <v>208.33333333333334</v>
      </c>
      <c r="R4" s="2">
        <v>6200000</v>
      </c>
      <c r="S4" s="2"/>
    </row>
    <row r="5" spans="1:19" x14ac:dyDescent="0.25">
      <c r="A5" s="4">
        <v>4</v>
      </c>
      <c r="B5" s="4">
        <f t="shared" si="0"/>
        <v>200</v>
      </c>
      <c r="C5" s="4">
        <f t="shared" si="1"/>
        <v>240</v>
      </c>
      <c r="D5" s="4">
        <f t="shared" si="2"/>
        <v>288</v>
      </c>
      <c r="E5" s="5">
        <f t="shared" si="3"/>
        <v>6000000</v>
      </c>
      <c r="F5" s="4">
        <f t="shared" si="4"/>
        <v>30000</v>
      </c>
      <c r="G5" s="4">
        <f t="shared" si="5"/>
        <v>25000</v>
      </c>
      <c r="H5" s="4">
        <f t="shared" si="6"/>
        <v>20833</v>
      </c>
      <c r="I5" s="4">
        <f t="shared" si="7"/>
        <v>0</v>
      </c>
      <c r="J5" s="4">
        <f t="shared" si="8"/>
        <v>0</v>
      </c>
      <c r="O5">
        <v>0</v>
      </c>
      <c r="P5">
        <v>240</v>
      </c>
      <c r="Q5">
        <f t="shared" si="9"/>
        <v>200</v>
      </c>
      <c r="R5" s="2">
        <v>6000000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ref="P4:P10" si="10">O6/1.2</f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 t="s">
        <v>87</v>
      </c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 t="s">
        <v>84</v>
      </c>
      <c r="F28" s="45" t="s">
        <v>71</v>
      </c>
      <c r="G28" s="45">
        <v>0</v>
      </c>
    </row>
    <row r="29" spans="1:19" s="9" customFormat="1" x14ac:dyDescent="0.25">
      <c r="C29" s="60" t="s">
        <v>1</v>
      </c>
      <c r="D29" s="60">
        <v>5700000</v>
      </c>
      <c r="F29" s="45" t="s">
        <v>72</v>
      </c>
      <c r="G29" s="45">
        <v>269</v>
      </c>
      <c r="H29" s="9" t="e">
        <f>G29/G28</f>
        <v>#DIV/0!</v>
      </c>
    </row>
    <row r="30" spans="1:19" s="9" customFormat="1" x14ac:dyDescent="0.25">
      <c r="F30" s="45" t="s">
        <v>73</v>
      </c>
      <c r="G30" s="45"/>
    </row>
    <row r="31" spans="1:19" s="9" customFormat="1" x14ac:dyDescent="0.25">
      <c r="C31" s="63"/>
      <c r="D31" s="63"/>
      <c r="F31" s="63" t="s">
        <v>74</v>
      </c>
      <c r="G31" s="63">
        <f>G29*G30</f>
        <v>0</v>
      </c>
      <c r="H31" s="9">
        <f>G31/D29</f>
        <v>0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2025-01-17T09:48:00Z</dcterms:modified>
</cp:coreProperties>
</file>