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O13" i="17" l="1"/>
  <c r="P6" i="16"/>
  <c r="R6" i="15"/>
  <c r="S6" i="13"/>
  <c r="W34" i="4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B23" i="4" s="1"/>
  <c r="C23" i="4" s="1"/>
  <c r="D23" i="4" s="1"/>
  <c r="J23" i="4"/>
  <c r="I23" i="4"/>
  <c r="E23" i="4"/>
  <c r="A23" i="4"/>
  <c r="P22" i="4"/>
  <c r="B22" i="4" s="1"/>
  <c r="C22" i="4" s="1"/>
  <c r="D22" i="4" s="1"/>
  <c r="J22" i="4"/>
  <c r="I22" i="4"/>
  <c r="E22" i="4"/>
  <c r="A22" i="4"/>
  <c r="Q21" i="4"/>
  <c r="B21" i="4" s="1"/>
  <c r="C21" i="4" s="1"/>
  <c r="D21" i="4" s="1"/>
  <c r="J21" i="4"/>
  <c r="I21" i="4"/>
  <c r="E21" i="4"/>
  <c r="A21" i="4"/>
  <c r="P20" i="4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<sst xmlns="http://schemas.openxmlformats.org/spreadsheetml/2006/main" count="49" uniqueCount="43">
  <si>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</si>
  <si>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</si>
  <si>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</si>
  <si>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</si>
  <si>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</si>
  <si>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</si>
  <si>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</si>
  <si>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</si>
  <si>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</si>
  <si>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</si>
  <si>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</si>
  <si>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</si>
  <si>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</si>
  <si>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</si>
  <si>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</si>
  <si>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</si>
  <si>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</si>
  <si>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</si>
  <si>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</si>
  <si>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</si>
  <si>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</si>
  <si>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</si>
  <si>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</si>
  <si>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</si>
  <si>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</si>
  <si>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</si>
  <si>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</si>
  <si>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</si>
  <si>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</si>
  <si>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</si>
  <si>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</si>
  <si>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</si>
  <si>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</si>
  <si>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</si>
  <si>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</si>
  <si>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</si>
  <si>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</si>
  <si>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</si>
  <si>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</si>
  <si>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</si>
  <si>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</si>
  <si>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Ghatkopar (West) - Prashant Hiray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</si>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</sst>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15</xdr:col>
      <xdr:colOff>77061</xdr:colOff>
      <xdr:row>28</xdr:row>
      <xdr:rowOff>57876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173061" cy="5201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15</xdr:col>
      <xdr:colOff>105640</xdr:colOff>
      <xdr:row>30</xdr:row>
      <xdr:rowOff>134033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6201640" cy="4896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13</xdr:col>
      <xdr:colOff>134219</xdr:colOff>
      <xdr:row>28</xdr:row>
      <xdr:rowOff>10218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6230219" cy="4963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105640</xdr:colOff>
      <xdr:row>29</xdr:row>
      <xdr:rowOff>153146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6201640" cy="5344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277114</xdr:colOff>
      <xdr:row>33</xdr:row>
      <xdr:rowOff>172165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373114" cy="51251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21</xdr:col>
      <xdr:colOff>210430</xdr:colOff>
      <xdr:row>31</xdr:row>
      <xdr:rowOff>96061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6306430" cy="58110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20</xdr:col>
      <xdr:colOff>191718</xdr:colOff>
      <xdr:row>27</xdr:row>
      <xdr:rowOff>38797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90500"/>
          <a:ext cx="8726118" cy="4991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O10" sqref="O1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526</v>
      </c>
      <c r="C3" s="44">
        <f>B3*1.2</f>
        <v>631.19999999999993</v>
      </c>
      <c r="D3" s="44">
        <f t="shared" ref="D3:D9" si="2">C3*1.2</f>
        <v>757.43999999999994</v>
      </c>
      <c r="E3" s="45">
        <f t="shared" ref="E3:E9" si="3">R3</f>
        <v>7600000</v>
      </c>
      <c r="F3" s="44">
        <f t="shared" ref="F3:F9" si="4">ROUND((E3/B3),0)</f>
        <v>14449</v>
      </c>
      <c r="G3" s="44">
        <f t="shared" ref="G3:G9" si="5">ROUND((E3/C3),0)</f>
        <v>12041</v>
      </c>
      <c r="H3" s="44">
        <f t="shared" ref="H3:H9" si="6">ROUND((E3/D3),0)</f>
        <v>10034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f t="shared" ref="P3:P9" si="8">O3/1.2</f>
        <v>0</v>
      </c>
      <c r="Q3" s="46">
        <v>526</v>
      </c>
      <c r="R3" s="47">
        <v>7600000</v>
      </c>
    </row>
    <row r="4" spans="1:20" x14ac:dyDescent="0.25">
      <c r="A4" s="4">
        <f t="shared" si="0"/>
        <v>0</v>
      </c>
      <c r="B4" s="4">
        <f t="shared" si="1"/>
        <v>413</v>
      </c>
      <c r="C4" s="4">
        <f t="shared" ref="C4:C9" si="9">B4*1.2</f>
        <v>495.59999999999997</v>
      </c>
      <c r="D4" s="4">
        <f t="shared" si="2"/>
        <v>594.71999999999991</v>
      </c>
      <c r="E4" s="5">
        <f t="shared" si="3"/>
        <v>4600000</v>
      </c>
      <c r="F4" s="9">
        <f t="shared" si="4"/>
        <v>11138</v>
      </c>
      <c r="G4" s="9">
        <f t="shared" si="5"/>
        <v>9282</v>
      </c>
      <c r="H4" s="9">
        <f t="shared" si="6"/>
        <v>7735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413</v>
      </c>
      <c r="R4" s="2">
        <v>4600000</v>
      </c>
    </row>
    <row r="5" spans="1:20" x14ac:dyDescent="0.25">
      <c r="A5" s="4">
        <f t="shared" si="0"/>
        <v>0</v>
      </c>
      <c r="B5" s="4">
        <f t="shared" si="1"/>
        <v>399</v>
      </c>
      <c r="C5" s="4">
        <f t="shared" si="9"/>
        <v>478.79999999999995</v>
      </c>
      <c r="D5" s="4">
        <f t="shared" si="2"/>
        <v>574.55999999999995</v>
      </c>
      <c r="E5" s="5">
        <f t="shared" si="3"/>
        <v>5500000</v>
      </c>
      <c r="F5" s="9">
        <f t="shared" si="4"/>
        <v>13784</v>
      </c>
      <c r="G5" s="9">
        <f t="shared" si="5"/>
        <v>11487</v>
      </c>
      <c r="H5" s="9">
        <f t="shared" si="6"/>
        <v>9573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399</v>
      </c>
      <c r="R5" s="2">
        <v>5500000</v>
      </c>
    </row>
    <row r="6" spans="1:20" s="46" customFormat="1" x14ac:dyDescent="0.25">
      <c r="A6" s="44">
        <f t="shared" si="0"/>
        <v>0</v>
      </c>
      <c r="B6" s="44">
        <f t="shared" si="1"/>
        <v>526</v>
      </c>
      <c r="C6" s="44">
        <f t="shared" si="9"/>
        <v>631.19999999999993</v>
      </c>
      <c r="D6" s="44">
        <f t="shared" si="2"/>
        <v>757.43999999999994</v>
      </c>
      <c r="E6" s="45">
        <f t="shared" si="3"/>
        <v>7550000</v>
      </c>
      <c r="F6" s="44">
        <f t="shared" si="4"/>
        <v>14354</v>
      </c>
      <c r="G6" s="44">
        <f t="shared" si="5"/>
        <v>11961</v>
      </c>
      <c r="H6" s="44">
        <f t="shared" si="6"/>
        <v>9968</v>
      </c>
      <c r="I6" s="44" t="e">
        <f>#REF!</f>
        <v>#REF!</v>
      </c>
      <c r="J6" s="44">
        <f t="shared" si="7"/>
        <v>0</v>
      </c>
      <c r="O6" s="46">
        <v>0</v>
      </c>
      <c r="P6" s="46">
        <f t="shared" si="8"/>
        <v>0</v>
      </c>
      <c r="Q6" s="46">
        <v>526</v>
      </c>
      <c r="R6" s="47">
        <v>7550000</v>
      </c>
    </row>
    <row r="7" spans="1:20" x14ac:dyDescent="0.25">
      <c r="A7" s="4">
        <f t="shared" si="0"/>
        <v>0</v>
      </c>
      <c r="B7" s="4">
        <f t="shared" si="1"/>
        <v>361</v>
      </c>
      <c r="C7" s="4">
        <f t="shared" si="9"/>
        <v>433.2</v>
      </c>
      <c r="D7" s="4">
        <f t="shared" si="2"/>
        <v>519.83999999999992</v>
      </c>
      <c r="E7" s="5">
        <f t="shared" si="3"/>
        <v>4950000</v>
      </c>
      <c r="F7" s="9">
        <f t="shared" si="4"/>
        <v>13712</v>
      </c>
      <c r="G7" s="9">
        <f t="shared" si="5"/>
        <v>11427</v>
      </c>
      <c r="H7" s="9">
        <f t="shared" si="6"/>
        <v>9522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361</v>
      </c>
      <c r="R7" s="2">
        <v>4950000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ref="Q8:Q9" si="10">P8/1.2</f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546</v>
      </c>
      <c r="C16" s="4">
        <f t="shared" ref="C16:C25" si="34">B16*1.2</f>
        <v>655.19999999999993</v>
      </c>
      <c r="D16" s="4">
        <f t="shared" ref="D16:D25" si="35">C16*1.2</f>
        <v>786.2399999999999</v>
      </c>
      <c r="E16" s="5">
        <f t="shared" ref="E16:E25" si="36">R16</f>
        <v>8000000</v>
      </c>
      <c r="F16" s="9">
        <f t="shared" ref="F16:F25" si="37">ROUND((E16/B16),0)</f>
        <v>14652</v>
      </c>
      <c r="G16" s="9">
        <f t="shared" ref="G16:G25" si="38">ROUND((E16/C16),0)</f>
        <v>12210</v>
      </c>
      <c r="H16" s="9">
        <f t="shared" ref="H16:H25" si="39">ROUND((E16/D16),0)</f>
        <v>10175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546</v>
      </c>
      <c r="R16" s="2">
        <v>8000000</v>
      </c>
    </row>
    <row r="17" spans="1:25" x14ac:dyDescent="0.25">
      <c r="A17" s="4">
        <f t="shared" si="32"/>
        <v>0</v>
      </c>
      <c r="B17" s="4">
        <f t="shared" si="33"/>
        <v>416</v>
      </c>
      <c r="C17" s="4">
        <f t="shared" si="34"/>
        <v>499.2</v>
      </c>
      <c r="D17" s="4">
        <f t="shared" si="35"/>
        <v>599.04</v>
      </c>
      <c r="E17" s="5">
        <f t="shared" si="36"/>
        <v>5999000</v>
      </c>
      <c r="F17" s="9">
        <f t="shared" si="37"/>
        <v>14421</v>
      </c>
      <c r="G17" s="9">
        <f t="shared" si="38"/>
        <v>12017</v>
      </c>
      <c r="H17" s="9">
        <f t="shared" si="39"/>
        <v>10014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416</v>
      </c>
      <c r="R17" s="2">
        <v>5999000</v>
      </c>
    </row>
    <row r="18" spans="1:25" x14ac:dyDescent="0.25">
      <c r="A18" s="4">
        <f t="shared" si="32"/>
        <v>0</v>
      </c>
      <c r="B18" s="4">
        <f t="shared" si="33"/>
        <v>613</v>
      </c>
      <c r="C18" s="4">
        <f t="shared" si="34"/>
        <v>735.6</v>
      </c>
      <c r="D18" s="4">
        <f t="shared" si="35"/>
        <v>882.72</v>
      </c>
      <c r="E18" s="5">
        <f t="shared" si="36"/>
        <v>8200000</v>
      </c>
      <c r="F18" s="9">
        <f t="shared" si="37"/>
        <v>13377</v>
      </c>
      <c r="G18" s="9">
        <f t="shared" si="38"/>
        <v>11147</v>
      </c>
      <c r="H18" s="9">
        <f t="shared" si="39"/>
        <v>9289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613</v>
      </c>
      <c r="R18" s="2">
        <v>8200000</v>
      </c>
    </row>
    <row r="19" spans="1:25" s="46" customFormat="1" x14ac:dyDescent="0.25">
      <c r="A19" s="44">
        <f t="shared" ref="A19:A22" si="42">N19</f>
        <v>0</v>
      </c>
      <c r="B19" s="44">
        <f t="shared" ref="B19:B22" si="43">Q19</f>
        <v>498</v>
      </c>
      <c r="C19" s="44">
        <f t="shared" ref="C19:C22" si="44">B19*1.2</f>
        <v>597.6</v>
      </c>
      <c r="D19" s="44">
        <f t="shared" ref="D19:D22" si="45">C19*1.2</f>
        <v>717.12</v>
      </c>
      <c r="E19" s="45">
        <f t="shared" ref="E19:E22" si="46">R19</f>
        <v>7900000</v>
      </c>
      <c r="F19" s="44">
        <f t="shared" ref="F19:F22" si="47">ROUND((E19/B19),0)</f>
        <v>15863</v>
      </c>
      <c r="G19" s="44">
        <f t="shared" ref="G19:G22" si="48">ROUND((E19/C19),0)</f>
        <v>13220</v>
      </c>
      <c r="H19" s="44">
        <f t="shared" ref="H19:H22" si="49">ROUND((E19/D19),0)</f>
        <v>11016</v>
      </c>
      <c r="I19" s="44" t="e">
        <f>#REF!</f>
        <v>#REF!</v>
      </c>
      <c r="J19" s="44">
        <f t="shared" ref="J19:J22" si="50">S19</f>
        <v>0</v>
      </c>
      <c r="O19" s="46">
        <v>0</v>
      </c>
      <c r="P19" s="46">
        <f t="shared" ref="P19:P22" si="51">O19/1.2</f>
        <v>0</v>
      </c>
      <c r="Q19" s="46">
        <v>498</v>
      </c>
      <c r="R19" s="47">
        <v>7900000</v>
      </c>
    </row>
    <row r="20" spans="1:25" x14ac:dyDescent="0.25">
      <c r="A20" s="4">
        <f t="shared" si="42"/>
        <v>0</v>
      </c>
      <c r="B20" s="4">
        <f t="shared" si="43"/>
        <v>590</v>
      </c>
      <c r="C20" s="4">
        <f t="shared" si="44"/>
        <v>708</v>
      </c>
      <c r="D20" s="4">
        <f t="shared" si="45"/>
        <v>849.6</v>
      </c>
      <c r="E20" s="5">
        <f t="shared" si="46"/>
        <v>7500000</v>
      </c>
      <c r="F20" s="9">
        <f t="shared" si="47"/>
        <v>12712</v>
      </c>
      <c r="G20" s="9">
        <f t="shared" si="48"/>
        <v>10593</v>
      </c>
      <c r="H20" s="9">
        <f t="shared" si="49"/>
        <v>8828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v>590</v>
      </c>
      <c r="R20" s="2">
        <v>7500000</v>
      </c>
    </row>
    <row r="21" spans="1:25" x14ac:dyDescent="0.25">
      <c r="A21" s="4">
        <f t="shared" si="42"/>
        <v>0</v>
      </c>
      <c r="B21" s="4">
        <f t="shared" si="43"/>
        <v>583.33333333333337</v>
      </c>
      <c r="C21" s="4">
        <f t="shared" si="44"/>
        <v>700</v>
      </c>
      <c r="D21" s="4">
        <f t="shared" si="45"/>
        <v>840</v>
      </c>
      <c r="E21" s="5">
        <f t="shared" si="46"/>
        <v>7500000</v>
      </c>
      <c r="F21" s="9">
        <f t="shared" si="47"/>
        <v>12857</v>
      </c>
      <c r="G21" s="9">
        <f t="shared" si="48"/>
        <v>10714</v>
      </c>
      <c r="H21" s="9">
        <f t="shared" si="49"/>
        <v>8929</v>
      </c>
      <c r="I21" s="4" t="e">
        <f>#REF!</f>
        <v>#REF!</v>
      </c>
      <c r="J21" s="4">
        <f t="shared" si="50"/>
        <v>0</v>
      </c>
      <c r="O21">
        <v>0</v>
      </c>
      <c r="P21">
        <v>700</v>
      </c>
      <c r="Q21">
        <f t="shared" ref="Q21" si="52">P21/1.2</f>
        <v>583.33333333333337</v>
      </c>
      <c r="R21" s="2">
        <v>7500000</v>
      </c>
    </row>
    <row r="22" spans="1:25" x14ac:dyDescent="0.25">
      <c r="A22" s="4">
        <f t="shared" si="42"/>
        <v>0</v>
      </c>
      <c r="B22" s="4">
        <f t="shared" si="43"/>
        <v>415</v>
      </c>
      <c r="C22" s="4">
        <f t="shared" si="44"/>
        <v>498</v>
      </c>
      <c r="D22" s="4">
        <f t="shared" si="45"/>
        <v>597.6</v>
      </c>
      <c r="E22" s="5">
        <f t="shared" si="46"/>
        <v>6200000</v>
      </c>
      <c r="F22" s="9">
        <f t="shared" si="47"/>
        <v>14940</v>
      </c>
      <c r="G22" s="9">
        <f t="shared" si="48"/>
        <v>12450</v>
      </c>
      <c r="H22" s="9">
        <f t="shared" si="49"/>
        <v>10375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v>415</v>
      </c>
      <c r="R22" s="2">
        <v>6200000</v>
      </c>
    </row>
    <row r="23" spans="1:25" s="46" customFormat="1" x14ac:dyDescent="0.25">
      <c r="A23" s="44">
        <f t="shared" ref="A23" si="53">N23</f>
        <v>0</v>
      </c>
      <c r="B23" s="44">
        <f t="shared" ref="B23" si="54">Q23</f>
        <v>361</v>
      </c>
      <c r="C23" s="44">
        <f t="shared" ref="C23" si="55">B23*1.2</f>
        <v>433.2</v>
      </c>
      <c r="D23" s="44">
        <f t="shared" ref="D23" si="56">C23*1.2</f>
        <v>519.83999999999992</v>
      </c>
      <c r="E23" s="45">
        <f t="shared" ref="E23" si="57">R23</f>
        <v>6400000</v>
      </c>
      <c r="F23" s="44">
        <f t="shared" ref="F23" si="58">ROUND((E23/B23),0)</f>
        <v>17729</v>
      </c>
      <c r="G23" s="44">
        <f t="shared" ref="G23" si="59">ROUND((E23/C23),0)</f>
        <v>14774</v>
      </c>
      <c r="H23" s="44">
        <f t="shared" ref="H23" si="60">ROUND((E23/D23),0)</f>
        <v>12311</v>
      </c>
      <c r="I23" s="44" t="e">
        <f>#REF!</f>
        <v>#REF!</v>
      </c>
      <c r="J23" s="44">
        <f t="shared" ref="J23" si="61">S23</f>
        <v>0</v>
      </c>
      <c r="O23" s="46">
        <v>0</v>
      </c>
      <c r="P23" s="46">
        <f t="shared" ref="P23" si="62">O23/1.2</f>
        <v>0</v>
      </c>
      <c r="Q23" s="46">
        <v>361</v>
      </c>
      <c r="R23" s="47">
        <v>6400000</v>
      </c>
    </row>
    <row r="24" spans="1:25" x14ac:dyDescent="0.25">
      <c r="A24" s="4">
        <f t="shared" si="32"/>
        <v>0</v>
      </c>
      <c r="B24" s="4">
        <f t="shared" si="33"/>
        <v>400</v>
      </c>
      <c r="C24" s="4">
        <f t="shared" si="34"/>
        <v>480</v>
      </c>
      <c r="D24" s="4">
        <f t="shared" si="35"/>
        <v>576</v>
      </c>
      <c r="E24" s="5">
        <f t="shared" si="36"/>
        <v>5600000</v>
      </c>
      <c r="F24" s="9">
        <f t="shared" si="37"/>
        <v>14000</v>
      </c>
      <c r="G24" s="9">
        <f t="shared" si="38"/>
        <v>11667</v>
      </c>
      <c r="H24" s="9">
        <f t="shared" si="39"/>
        <v>9722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v>400</v>
      </c>
      <c r="R24" s="2">
        <v>5600000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15000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42</v>
      </c>
      <c r="F28" s="7">
        <v>50.16</v>
      </c>
      <c r="G28">
        <f>F28*10.764</f>
        <v>539.92223999999987</v>
      </c>
      <c r="S28" s="10"/>
      <c r="T28" s="10"/>
      <c r="U28" s="17" t="s">
        <v>15</v>
      </c>
      <c r="V28" s="18"/>
      <c r="W28" s="19">
        <f>W26-W27</f>
        <v>12500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8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52</v>
      </c>
      <c r="X31" s="31">
        <v>2017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12</v>
      </c>
      <c r="X33" s="24"/>
    </row>
    <row r="34" spans="15:24" ht="15.75" x14ac:dyDescent="0.25">
      <c r="U34" s="17"/>
      <c r="V34" s="26"/>
      <c r="W34" s="27">
        <f>W33%</f>
        <v>0.12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300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2200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12500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14700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540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7938000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7779240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6350400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1350000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16537.5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S44"/>
  <sheetViews>
    <sheetView topLeftCell="D1" zoomScaleNormal="100" workbookViewId="0">
      <selection activeCell="S7" sqref="S7"/>
    </sheetView>
  </sheetViews>
  <sheetFormatPr defaultRowHeight="15" x14ac:dyDescent="0.25"/>
  <sheetData>
    <row r="6" spans="18:19" x14ac:dyDescent="0.25">
      <c r="R6">
        <v>48.9</v>
      </c>
      <c r="S6">
        <f>R6*10.764</f>
        <v>526.3596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Q12" sqref="Q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"/>
  <sheetViews>
    <sheetView zoomScaleNormal="100" workbookViewId="0">
      <selection activeCell="R7" sqref="R7"/>
    </sheetView>
  </sheetViews>
  <sheetFormatPr defaultRowHeight="15" x14ac:dyDescent="0.25"/>
  <sheetData>
    <row r="2" spans="1:18" x14ac:dyDescent="0.25">
      <c r="A2" s="6"/>
    </row>
    <row r="6" spans="1:18" x14ac:dyDescent="0.25">
      <c r="Q6">
        <v>37.04</v>
      </c>
      <c r="R6">
        <f>Q6*10.764</f>
        <v>398.69855999999999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6:P19"/>
  <sheetViews>
    <sheetView zoomScaleNormal="100" workbookViewId="0">
      <selection activeCell="P7" sqref="P7"/>
    </sheetView>
  </sheetViews>
  <sheetFormatPr defaultRowHeight="15" x14ac:dyDescent="0.25"/>
  <sheetData>
    <row r="6" spans="15:16" x14ac:dyDescent="0.25">
      <c r="O6">
        <v>48.9</v>
      </c>
      <c r="P6">
        <f>O6*10.764</f>
        <v>526.3596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3:O13"/>
  <sheetViews>
    <sheetView topLeftCell="A7" zoomScaleNormal="100" workbookViewId="0">
      <selection activeCell="A29" sqref="A29"/>
    </sheetView>
  </sheetViews>
  <sheetFormatPr defaultRowHeight="15" x14ac:dyDescent="0.25"/>
  <sheetData>
    <row r="13" spans="14:15" x14ac:dyDescent="0.25">
      <c r="N13">
        <v>33.521000000000001</v>
      </c>
      <c r="O13">
        <f>N13*10.764</f>
        <v>360.820044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L2" sqref="L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E11" sqref="E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2025-01-15T12:13:33Z</dcterms:modified>
</cp:coreProperties>
</file>