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P7"/>
  <c r="J7"/>
  <c r="I7"/>
  <c r="E7"/>
  <c r="B7"/>
  <c r="F7" s="1"/>
  <c r="A7"/>
  <c r="Q6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Q3"/>
  <c r="B3" s="1"/>
  <c r="C3" s="1"/>
  <c r="D3" s="1"/>
  <c r="H3" s="1"/>
  <c r="P3"/>
  <c r="J3"/>
  <c r="I3"/>
  <c r="E3"/>
  <c r="F3" s="1"/>
  <c r="A3"/>
  <c r="Q2"/>
  <c r="P2"/>
  <c r="J2"/>
  <c r="I2"/>
  <c r="E2"/>
  <c r="F2" s="1"/>
  <c r="B2"/>
  <c r="C2" s="1"/>
  <c r="D2" s="1"/>
  <c r="A2"/>
  <c r="F23" i="23"/>
  <c r="F24" s="1"/>
  <c r="H23" s="1"/>
  <c r="C18" i="25"/>
  <c r="Q14" i="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B12"/>
  <c r="C12" s="1"/>
  <c r="D12" s="1"/>
  <c r="A12"/>
  <c r="Q11"/>
  <c r="P11"/>
  <c r="J11"/>
  <c r="I11"/>
  <c r="E11"/>
  <c r="G11" s="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F9"/>
  <c r="E9"/>
  <c r="G9" s="1"/>
  <c r="B9"/>
  <c r="C9" s="1"/>
  <c r="D9" s="1"/>
  <c r="A9"/>
  <c r="Q8"/>
  <c r="P8"/>
  <c r="J8"/>
  <c r="I8"/>
  <c r="E8"/>
  <c r="G8" s="1"/>
  <c r="B8"/>
  <c r="C8" s="1"/>
  <c r="D8" s="1"/>
  <c r="A8"/>
  <c r="F5" l="1"/>
  <c r="C5"/>
  <c r="D5" s="1"/>
  <c r="H5" s="1"/>
  <c r="F4"/>
  <c r="C4"/>
  <c r="D4" s="1"/>
  <c r="H4" s="1"/>
  <c r="F6"/>
  <c r="C6"/>
  <c r="D6" s="1"/>
  <c r="H6" s="1"/>
  <c r="G4"/>
  <c r="G6"/>
  <c r="H2"/>
  <c r="G2"/>
  <c r="G3"/>
  <c r="C7"/>
  <c r="D7" s="1"/>
  <c r="H7" s="1"/>
  <c r="F25" i="23"/>
  <c r="G12" i="4"/>
  <c r="F8"/>
  <c r="F10"/>
  <c r="F11"/>
  <c r="F13"/>
  <c r="F14"/>
  <c r="H8"/>
  <c r="H9"/>
  <c r="H10"/>
  <c r="H11"/>
  <c r="H12"/>
  <c r="H13"/>
  <c r="H14"/>
  <c r="F12"/>
  <c r="Q15"/>
  <c r="B15" s="1"/>
  <c r="C15" s="1"/>
  <c r="P15"/>
  <c r="J15"/>
  <c r="I15"/>
  <c r="E15"/>
  <c r="F15" s="1"/>
  <c r="A15"/>
  <c r="G5" l="1"/>
  <c r="G7"/>
  <c r="G15"/>
  <c r="D15"/>
  <c r="H15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<sst xmlns="http://schemas.openxmlformats.org/spreadsheetml/2006/main" count="136" uniqueCount="101">
  <si>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</si>
  <si>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</si>
  <si>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</si>
  <si>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</si>
  <si>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</si>
  <si>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</si>
  <si>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</si>
  <si>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</si>
  <si>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</si>
  <si>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</si>
  <si>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</si>
  <si>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</si>
  <si>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</si>
  <si>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</si>
  <si>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</si>
  <si>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</si>
  <si>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</si>
  <si>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</si>
  <si>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</si>
  <si>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</si>
  <si>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</si>
  <si>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</si>
  <si>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</si>
  <si>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</si>
  <si>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</si>
  <si>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</si>
  <si>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</si>
  <si>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</si>
  <si>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</si>
  <si>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</si>
  <si>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</si>
  <si>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</si>
  <si>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</si>
  <si>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</si>
  <si>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</si>
  <si>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</si>
  <si>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</si>
  <si>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</si>
  <si>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</si>
  <si>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</si>
  <si>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</si>
  <si>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</si>
  <si>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</si>
  <si>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</si>
  <si>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</si>
  <si>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</si>
  <si>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</si>
  <si>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</si>
  <si>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</si>
  <si>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</si>
  <si>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</si>
  <si>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</si>
  <si>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</si>
  <si>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</si>
  <si>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</si>
  <si>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</si>
  <si>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</si>
  <si>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</si>
  <si>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</si>
  <si>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</si>
  <si>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</si>
  <si>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</si>
  <si>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</si>
  <si>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</si>
  <si>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</si>
  <si>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</si>
  <si>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</si>
  <si>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</si>
  <si>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</si>
  <si>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</si>
  <si>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</si>
  <si>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</si>
  <si>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</si>
  <si>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</si>
  <si>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</si>
  <si>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</si>
  <si>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</si>
  <si>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</si>
  <si>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</si>
  <si>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</si>
  <si>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</si>
  <si>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</si>
  <si>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</si>
  <si>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</si>
  <si>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</si>
  <si>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</si>
  <si>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</si>
  <si>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</si>
  <si>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</si>
  <si>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</si>
  <si>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</si>
  <si>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</si>
  <si>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</si>
  <si>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</si>
  <si>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</si>
  <si>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</si>
  <si>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</si>
  <si>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</si>
  <si>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</si>
  <si>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Parking</t>
  </si>
  <si>
    <t>Vetting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</si>
</sst>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15</xdr:col>
      <xdr:colOff>447676</xdr:colOff>
      <xdr:row>32</xdr:row>
      <xdr:rowOff>99332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632497" cy="56238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168089</xdr:colOff>
      <xdr:row>4</xdr:row>
      <xdr:rowOff>145677</xdr:rowOff>
    </xdr:from>
    <xdr:to>
      <xdr:col>17</xdr:col>
      <xdr:colOff>158596</xdr:colOff>
      <xdr:row>32</xdr:row>
      <xdr:rowOff>44825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442" y="907677"/>
          <a:ext cx="8462154" cy="52331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413658</xdr:colOff>
      <xdr:row>4</xdr:row>
      <xdr:rowOff>12246</xdr:rowOff>
    </xdr:from>
    <xdr:to>
      <xdr:col>10</xdr:col>
      <xdr:colOff>51708</xdr:colOff>
      <xdr:row>27</xdr:row>
      <xdr:rowOff>78921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3658" y="774246"/>
          <a:ext cx="5734050" cy="4448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35000</v>
      </c>
      <c r="D5" s="56" t="s">
        <v>61</v>
      </c>
      <c r="E5" s="57">
        <f>ROUND(C5/10.764,0)</f>
        <v>3252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21500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35000</v>
      </c>
      <c r="D10" s="56" t="s">
        <v>61</v>
      </c>
      <c r="E10" s="57">
        <f>ROUND(C10/10.764,0)</f>
        <v>3252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762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2478024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1524000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6400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</row>
    <row r="18" spans="1:8" ht="16.5">
      <c r="A18" s="27" t="s">
        <v>95</v>
      </c>
      <c r="B18" s="7"/>
      <c r="C18" s="72">
        <v>693</v>
      </c>
      <c r="D18" s="72"/>
      <c r="E18" s="73"/>
      <c r="F18" s="74"/>
      <c r="G18" s="74"/>
    </row>
    <row r="19" spans="1:8">
      <c r="A19" s="15"/>
      <c r="B19" s="6"/>
      <c r="C19" s="29">
        <f>C18*C16</f>
        <v>4435200</v>
      </c>
      <c r="D19" s="74" t="s">
        <v>68</v>
      </c>
      <c r="E19" s="29"/>
      <c r="F19" s="74"/>
      <c r="G19" s="74"/>
      <c r="H19" s="60"/>
    </row>
    <row r="20" spans="1:8">
      <c r="A20" s="15"/>
      <c r="C20" s="30">
        <f>C19*95%</f>
        <v>4213440</v>
      </c>
      <c r="D20" s="74" t="s">
        <v>24</v>
      </c>
      <c r="E20" s="30" t="s">
        <v>68</v>
      </c>
      <c r="F20" s="74">
        <v>4435200</v>
      </c>
      <c r="G20" s="74"/>
      <c r="H20">
        <v>4435200</v>
      </c>
    </row>
    <row r="21" spans="1:8">
      <c r="A21" s="15"/>
      <c r="C21" s="30">
        <f>C19*80%</f>
        <v>3548160</v>
      </c>
      <c r="D21" s="74" t="s">
        <v>25</v>
      </c>
      <c r="E21" s="30" t="s">
        <v>100</v>
      </c>
      <c r="F21" s="74">
        <v>800000</v>
      </c>
      <c r="G21" s="74"/>
    </row>
    <row r="22" spans="1:8">
      <c r="A22" s="15"/>
      <c r="E22" s="71" t="s">
        <v>99</v>
      </c>
      <c r="F22">
        <v>200000</v>
      </c>
      <c r="G22" s="74"/>
    </row>
    <row r="23" spans="1:8">
      <c r="A23" s="31" t="s">
        <v>26</v>
      </c>
      <c r="B23" s="32"/>
      <c r="C23" s="33">
        <f>C4*C18</f>
        <v>1386000</v>
      </c>
      <c r="D23" s="33">
        <f>D4*D18</f>
        <v>0</v>
      </c>
      <c r="E23" s="71" t="s">
        <v>68</v>
      </c>
      <c r="F23" s="74">
        <f>F20+F21+F22</f>
        <v>5435200</v>
      </c>
      <c r="H23">
        <f>F24*80%</f>
        <v>4130752</v>
      </c>
    </row>
    <row r="24" spans="1:8">
      <c r="A24" s="15" t="s">
        <v>27</v>
      </c>
      <c r="E24" s="71" t="s">
        <v>24</v>
      </c>
      <c r="F24">
        <f>F23*95%</f>
        <v>5163440</v>
      </c>
    </row>
    <row r="25" spans="1:8">
      <c r="A25" s="34" t="s">
        <v>28</v>
      </c>
      <c r="B25" s="16"/>
      <c r="C25" s="30">
        <f>C19*0.025/12</f>
        <v>9240</v>
      </c>
      <c r="D25" s="30"/>
      <c r="E25" s="71" t="s">
        <v>25</v>
      </c>
      <c r="F25">
        <f>F23*80%</f>
        <v>4348160</v>
      </c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85" zoomScaleNormal="85" workbookViewId="0">
      <selection activeCell="A2" sqref="A2:R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0</v>
      </c>
      <c r="C2" s="4">
        <f t="shared" ref="C2:C7" si="2">B2*1.2</f>
        <v>0</v>
      </c>
      <c r="D2" s="4">
        <f t="shared" ref="D2:D7" si="3">C2*1.2</f>
        <v>0</v>
      </c>
      <c r="E2" s="5">
        <f t="shared" ref="E2:E7" si="4">R2</f>
        <v>0</v>
      </c>
      <c r="F2" s="4" t="e">
        <f t="shared" ref="F2:F7" si="5">ROUND((E2/B2),0)</f>
        <v>#DIV/0!</v>
      </c>
      <c r="G2" s="4" t="e">
        <f t="shared" ref="G2:G7" si="6">ROUND((E2/C2),0)</f>
        <v>#DIV/0!</v>
      </c>
      <c r="H2" s="4" t="e">
        <f t="shared" ref="H2:H7" si="7">ROUND((E2/D2),0)</f>
        <v>#DIV/0!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f>O2/1.2</f>
        <v>0</v>
      </c>
      <c r="Q2" s="71">
        <f t="shared" ref="Q2:Q7" si="10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si="10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2:A14" si="12">N8</f>
        <v>0</v>
      </c>
      <c r="B8" s="4">
        <f t="shared" ref="B2:B14" si="13">Q8</f>
        <v>0</v>
      </c>
      <c r="C8" s="4">
        <f t="shared" ref="C2:C14" si="14">B8*1.2</f>
        <v>0</v>
      </c>
      <c r="D8" s="4">
        <f t="shared" ref="D2:D14" si="15">C8*1.2</f>
        <v>0</v>
      </c>
      <c r="E8" s="5">
        <f t="shared" ref="E2:E14" si="16">R8</f>
        <v>0</v>
      </c>
      <c r="F8" s="4" t="e">
        <f t="shared" ref="F2:F14" si="17">ROUND((E8/B8),0)</f>
        <v>#DIV/0!</v>
      </c>
      <c r="G8" s="4" t="e">
        <f t="shared" ref="G2:G14" si="18">ROUND((E8/C8),0)</f>
        <v>#DIV/0!</v>
      </c>
      <c r="H8" s="4" t="e">
        <f t="shared" ref="H2:H14" si="19">ROUND((E8/D8),0)</f>
        <v>#DIV/0!</v>
      </c>
      <c r="I8" s="4">
        <f t="shared" ref="I2:I14" si="20">T8</f>
        <v>0</v>
      </c>
      <c r="J8" s="4">
        <f t="shared" ref="J2:J14" si="21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2:Q14" si="22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2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2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 t="shared" ref="P11:P12" si="23">O11/1.2</f>
        <v>0</v>
      </c>
      <c r="Q11" s="71">
        <f t="shared" si="22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 t="shared" si="23"/>
        <v>0</v>
      </c>
      <c r="Q12" s="71">
        <f t="shared" si="22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2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2"/>
        <v>0</v>
      </c>
      <c r="R14" s="2">
        <v>0</v>
      </c>
      <c r="S14" s="2"/>
    </row>
    <row r="15" spans="1:35">
      <c r="A15" s="4">
        <f t="shared" ref="A15" si="24">N15</f>
        <v>0</v>
      </c>
      <c r="B15" s="4">
        <f t="shared" ref="B15" si="25">Q15</f>
        <v>0</v>
      </c>
      <c r="C15" s="4">
        <f t="shared" ref="C15" si="26">B15*1.2</f>
        <v>0</v>
      </c>
      <c r="D15" s="4">
        <f t="shared" ref="D15" si="27">C15*1.2</f>
        <v>0</v>
      </c>
      <c r="E15" s="5">
        <f t="shared" ref="E15" si="28">R15</f>
        <v>0</v>
      </c>
      <c r="F15" s="4" t="e">
        <f t="shared" ref="F15" si="29">ROUND((E15/B15),0)</f>
        <v>#DIV/0!</v>
      </c>
      <c r="G15" s="4" t="e">
        <f t="shared" ref="G15" si="30">ROUND((E15/C15),0)</f>
        <v>#DIV/0!</v>
      </c>
      <c r="H15" s="4" t="e">
        <f t="shared" ref="H15" si="31">ROUND((E15/D15),0)</f>
        <v>#DIV/0!</v>
      </c>
      <c r="I15" s="4">
        <f t="shared" ref="I15" si="32">T15</f>
        <v>0</v>
      </c>
      <c r="J15" s="4">
        <f t="shared" ref="J15" si="33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34">P15/1.2</f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topLeftCell="A4" zoomScale="85" zoomScaleNormal="85" workbookViewId="0">
      <selection activeCell="K12" sqref="K12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D10" zoomScale="85" zoomScaleNormal="85" workbookViewId="0">
      <selection activeCell="L14" sqref="L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7" zoomScale="130" zoomScaleNormal="130" workbookViewId="0">
      <selection activeCell="I14" sqref="G11:I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2025-01-15T09:20:22Z</dcterms:modified>
</cp:coreProperties>
</file>