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8BBF7B06-7423-44DF-8CBD-F71F6149CF27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3" sheetId="6" r:id="rId3"/>
    <sheet name="Sheet4" sheetId="7" r:id="rId4"/>
    <sheet name="Sheet6" sheetId="9" r:id="rId5"/>
    <sheet name="Sheet7" sheetId="10" r:id="rId6"/>
    <sheet name="Sheet9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B19" i="1" l="1"/>
  <c r="F6" i="1"/>
  <c r="G26" i="1"/>
  <c r="I28" i="1"/>
  <c r="I27" i="1"/>
  <c r="C37" i="1"/>
  <c r="C39" i="1"/>
  <c r="C40" i="1"/>
  <c r="C38" i="1"/>
  <c r="B10" i="1"/>
  <c r="B11" i="1" s="1"/>
  <c r="B8" i="1"/>
  <c r="B6" i="1"/>
  <c r="B5" i="1"/>
  <c r="B14" i="1" s="1"/>
  <c r="B12" i="1" l="1"/>
  <c r="B13" i="1" s="1"/>
  <c r="C36" i="1"/>
  <c r="C35" i="1"/>
  <c r="C34" i="1"/>
  <c r="B15" i="1" l="1"/>
  <c r="I30" i="1"/>
  <c r="B17" i="1" l="1"/>
  <c r="B18" i="1" s="1"/>
  <c r="D37" i="1"/>
  <c r="D36" i="1"/>
  <c r="I29" i="1"/>
  <c r="B20" i="1" l="1"/>
  <c r="I26" i="1"/>
  <c r="I31" i="1"/>
  <c r="F26" i="1"/>
  <c r="F27" i="1" l="1"/>
  <c r="G27" i="1"/>
  <c r="F28" i="1"/>
  <c r="G28" i="1"/>
  <c r="F29" i="1"/>
  <c r="G29" i="1"/>
  <c r="F30" i="1"/>
  <c r="G30" i="1"/>
  <c r="F31" i="1"/>
  <c r="G31" i="1"/>
  <c r="F32" i="1"/>
  <c r="G32" i="1"/>
  <c r="H31" i="1" l="1"/>
  <c r="H30" i="1"/>
  <c r="H32" i="1"/>
  <c r="H26" i="1" l="1"/>
  <c r="H27" i="1" l="1"/>
  <c r="H28" i="1"/>
  <c r="H29" i="1"/>
  <c r="G3" i="1" l="1"/>
</calcChain>
</file>

<file path=xl/sharedStrings.xml><?xml version="1.0" encoding="utf-8"?>
<sst xmlns="http://schemas.openxmlformats.org/spreadsheetml/2006/main" count="28" uniqueCount="27">
  <si>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</si>
  <si>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</si>
  <si>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</si>
  <si>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</si>
  <si>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</si>
  <si>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</si>
  <si>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</si>
  <si>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</si>
  <si>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</si>
  <si>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</si>
  <si>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</si>
  <si>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</si>
  <si>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</si>
  <si>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</si>
  <si>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</si>
  <si>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</si>
  <si>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</si>
  <si>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</si>
  <si>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</si>
  <si>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</si>
  <si>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</si>
  <si>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</si>
  <si>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</si>
  <si>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</si>
  <si>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Measurement Carpet</t>
  </si>
  <si>
    <t>Value/RV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</si>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</sst>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0" xfId="0" applyFont="1"/>
    <xf numFmtId="0" fontId="15" fillId="2" borderId="0" xfId="0" applyFont="1" applyFill="1"/>
    <xf numFmtId="0" fontId="0" fillId="2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163139</xdr:colOff>
      <xdr:row>37</xdr:row>
      <xdr:rowOff>124826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14AB0B-0C7B-4ED6-9798-AA33C646E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97539" cy="717332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144086</xdr:colOff>
      <xdr:row>39</xdr:row>
      <xdr:rowOff>162985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1613A6-78C1-43BA-BCE0-BEB005FF2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78486" cy="7592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489441</xdr:colOff>
      <xdr:row>29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1812C1-11E2-46A3-9B5B-936A0C038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04641" cy="5648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381001</xdr:colOff>
      <xdr:row>28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26D5E1-FCC8-492E-B8BF-8F35F7D6D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477000" cy="5372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87098</xdr:colOff>
      <xdr:row>37</xdr:row>
      <xdr:rowOff>115300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8CF5DD-BDDF-44FE-A732-3E23003D8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40698" cy="716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zoomScaleNormal="100" workbookViewId="0">
      <selection activeCell="F37" sqref="F37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19500</v>
      </c>
      <c r="C3" s="17"/>
      <c r="D3" s="10"/>
      <c r="E3">
        <v>2018</v>
      </c>
      <c r="F3" s="3">
        <v>2024</v>
      </c>
      <c r="G3" s="4">
        <f>F3-E3</f>
        <v>6</v>
      </c>
      <c r="L3" s="3"/>
      <c r="M3" s="4"/>
    </row>
    <row r="4" spans="1:17" ht="33" x14ac:dyDescent="0.3">
      <c r="A4" s="18" t="s">
        <v>1</v>
      </c>
      <c r="B4" s="28">
        <v>3000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16500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3000</v>
      </c>
      <c r="C6" s="17"/>
      <c r="D6" s="10"/>
      <c r="E6" s="6">
        <f>33.44*10.764</f>
        <v>359.94815999999997</v>
      </c>
      <c r="F6" s="6">
        <f>E6*1.1</f>
        <v>395.94297599999999</v>
      </c>
      <c r="G6" s="14"/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0</v>
      </c>
      <c r="C7" s="20"/>
      <c r="D7" s="42"/>
      <c r="E7" s="6"/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60</v>
      </c>
      <c r="C8" s="20"/>
      <c r="D8" s="42"/>
      <c r="E8" s="6"/>
      <c r="F8" s="50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E9" s="6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0</v>
      </c>
      <c r="C10" s="20"/>
      <c r="D10" s="42"/>
      <c r="E10" s="13"/>
      <c r="F10" s="49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0</v>
      </c>
      <c r="C12" s="21"/>
      <c r="D12" s="44"/>
      <c r="E12" t="s">
        <v>24</v>
      </c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3000</v>
      </c>
      <c r="C13" s="21"/>
      <c r="D13" s="44"/>
      <c r="G13" s="13"/>
      <c r="H13" s="48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16500</v>
      </c>
      <c r="C14" s="17"/>
      <c r="D14" s="10"/>
      <c r="E14" s="6"/>
      <c r="G14" s="13"/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19500</v>
      </c>
      <c r="C15" s="17"/>
      <c r="D15" s="10"/>
      <c r="E15" s="6"/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360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25</v>
      </c>
      <c r="B17" s="23">
        <f>B15*B16</f>
        <v>7020000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26</v>
      </c>
      <c r="B18" s="23">
        <f>B17*0.8</f>
        <v>5616000</v>
      </c>
      <c r="C18" s="23"/>
      <c r="D18" s="10"/>
      <c r="E18" s="5"/>
      <c r="F18" s="36"/>
      <c r="G18" s="5"/>
      <c r="H18" s="6"/>
      <c r="M18" s="5"/>
      <c r="N18" s="6"/>
    </row>
    <row r="19" spans="1:14" ht="16.5" x14ac:dyDescent="0.3">
      <c r="A19" s="16" t="s">
        <v>12</v>
      </c>
      <c r="B19" s="24">
        <f>396*B4</f>
        <v>1188000</v>
      </c>
      <c r="C19" s="17"/>
      <c r="D19" s="10"/>
      <c r="E19" s="6"/>
      <c r="F19" s="5"/>
    </row>
    <row r="20" spans="1:14" ht="16.5" x14ac:dyDescent="0.3">
      <c r="A20" s="19" t="s">
        <v>16</v>
      </c>
      <c r="B20" s="24">
        <f>B17*0.03/12</f>
        <v>17550</v>
      </c>
      <c r="C20" s="39"/>
      <c r="D20" s="10"/>
      <c r="E20" s="6"/>
      <c r="F20" s="5"/>
    </row>
    <row r="21" spans="1:14" x14ac:dyDescent="0.25">
      <c r="B21" s="12"/>
    </row>
    <row r="22" spans="1:14" x14ac:dyDescent="0.25">
      <c r="B22" s="12"/>
    </row>
    <row r="24" spans="1:14" x14ac:dyDescent="0.25">
      <c r="C24" t="s">
        <v>14</v>
      </c>
    </row>
    <row r="25" spans="1:14" x14ac:dyDescent="0.25">
      <c r="B25" s="9" t="s">
        <v>15</v>
      </c>
      <c r="C25" s="8" t="s">
        <v>20</v>
      </c>
      <c r="D25" s="8"/>
      <c r="E25" s="8" t="s">
        <v>11</v>
      </c>
      <c r="F25" s="8" t="s">
        <v>17</v>
      </c>
      <c r="G25" s="8" t="s">
        <v>18</v>
      </c>
      <c r="H25" s="8" t="s">
        <v>19</v>
      </c>
      <c r="I25" s="8"/>
    </row>
    <row r="26" spans="1:14" ht="17.25" x14ac:dyDescent="0.3">
      <c r="B26" s="9">
        <v>323</v>
      </c>
      <c r="C26" s="8"/>
      <c r="D26" s="8"/>
      <c r="E26" s="8">
        <v>6800000</v>
      </c>
      <c r="F26" s="10">
        <f t="shared" ref="F26:F32" si="0">E26/B26</f>
        <v>21052.63157894737</v>
      </c>
      <c r="G26" s="10" t="e">
        <f>E26/C26</f>
        <v>#DIV/0!</v>
      </c>
      <c r="H26" s="10" t="e">
        <f>E26/#REF!</f>
        <v>#REF!</v>
      </c>
      <c r="I26" s="8">
        <f>C26/B26</f>
        <v>0</v>
      </c>
      <c r="J26" s="15"/>
    </row>
    <row r="27" spans="1:14" ht="17.25" x14ac:dyDescent="0.3">
      <c r="B27" s="9">
        <v>371</v>
      </c>
      <c r="C27" s="8"/>
      <c r="D27" s="8"/>
      <c r="E27" s="8">
        <v>7316000</v>
      </c>
      <c r="F27" s="10">
        <f t="shared" si="0"/>
        <v>19719.676549865228</v>
      </c>
      <c r="G27" s="10" t="e">
        <f>E27/C27</f>
        <v>#DIV/0!</v>
      </c>
      <c r="H27" s="10" t="e">
        <f>E27/#REF!</f>
        <v>#REF!</v>
      </c>
      <c r="I27" s="8">
        <f>C27/B27</f>
        <v>0</v>
      </c>
      <c r="J27" s="15"/>
    </row>
    <row r="28" spans="1:14" x14ac:dyDescent="0.25">
      <c r="B28" s="9">
        <v>360</v>
      </c>
      <c r="C28" s="8"/>
      <c r="D28" s="8"/>
      <c r="E28" s="10">
        <v>7100000</v>
      </c>
      <c r="F28" s="10">
        <f t="shared" si="0"/>
        <v>19722.222222222223</v>
      </c>
      <c r="G28" s="10" t="e">
        <f t="shared" ref="G28:G32" si="1">E28/C28</f>
        <v>#DIV/0!</v>
      </c>
      <c r="H28" s="10" t="e">
        <f>E28/#REF!</f>
        <v>#REF!</v>
      </c>
      <c r="I28" s="8">
        <f>C28/B28</f>
        <v>0</v>
      </c>
    </row>
    <row r="29" spans="1:14" x14ac:dyDescent="0.25">
      <c r="B29" s="9">
        <v>360</v>
      </c>
      <c r="C29" s="8"/>
      <c r="D29" s="8"/>
      <c r="E29" s="10">
        <v>6950000</v>
      </c>
      <c r="F29" s="10">
        <f t="shared" si="0"/>
        <v>19305.555555555555</v>
      </c>
      <c r="G29" s="10" t="e">
        <f t="shared" si="1"/>
        <v>#DIV/0!</v>
      </c>
      <c r="H29" s="10" t="e">
        <f>E29/#REF!</f>
        <v>#REF!</v>
      </c>
      <c r="I29" s="8" t="e">
        <f>#REF!/B29</f>
        <v>#REF!</v>
      </c>
    </row>
    <row r="30" spans="1:14" x14ac:dyDescent="0.25">
      <c r="B30" s="9">
        <v>371</v>
      </c>
      <c r="C30" s="25"/>
      <c r="E30" s="26">
        <v>7256000</v>
      </c>
      <c r="F30" s="26">
        <f t="shared" si="0"/>
        <v>19557.951482479784</v>
      </c>
      <c r="G30" s="10" t="e">
        <f t="shared" si="1"/>
        <v>#DIV/0!</v>
      </c>
      <c r="H30" s="26" t="e">
        <f>E30/#REF!</f>
        <v>#REF!</v>
      </c>
      <c r="I30" s="8">
        <f>C30/B30</f>
        <v>0</v>
      </c>
    </row>
    <row r="31" spans="1:14" x14ac:dyDescent="0.25">
      <c r="B31" s="7">
        <v>360</v>
      </c>
      <c r="E31" s="26">
        <v>7200000</v>
      </c>
      <c r="F31" s="26">
        <f t="shared" si="0"/>
        <v>20000</v>
      </c>
      <c r="G31" s="26" t="e">
        <f t="shared" si="1"/>
        <v>#DIV/0!</v>
      </c>
      <c r="H31" s="26" t="e">
        <f>E31/#REF!</f>
        <v>#REF!</v>
      </c>
      <c r="I31" t="e">
        <f>#REF!/B31</f>
        <v>#REF!</v>
      </c>
    </row>
    <row r="32" spans="1:14" x14ac:dyDescent="0.25">
      <c r="E32" s="25"/>
      <c r="F32" s="26" t="e">
        <f t="shared" si="0"/>
        <v>#DIV/0!</v>
      </c>
      <c r="G32" s="26" t="e">
        <f t="shared" si="1"/>
        <v>#DIV/0!</v>
      </c>
      <c r="H32" s="26" t="e">
        <f>E32/#REF!</f>
        <v>#REF!</v>
      </c>
    </row>
    <row r="34" spans="1:8" x14ac:dyDescent="0.25">
      <c r="A34">
        <v>363</v>
      </c>
      <c r="B34">
        <v>5680000</v>
      </c>
      <c r="C34">
        <f t="shared" ref="C34:C40" si="2">B34/A34</f>
        <v>15647.382920110193</v>
      </c>
      <c r="H34" s="6"/>
    </row>
    <row r="35" spans="1:8" x14ac:dyDescent="0.25">
      <c r="A35">
        <v>361</v>
      </c>
      <c r="B35">
        <v>5790000</v>
      </c>
      <c r="C35">
        <f t="shared" si="2"/>
        <v>16038.781163434904</v>
      </c>
      <c r="H35" s="6"/>
    </row>
    <row r="36" spans="1:8" x14ac:dyDescent="0.25">
      <c r="A36">
        <v>361</v>
      </c>
      <c r="B36">
        <v>5888000</v>
      </c>
      <c r="C36">
        <f t="shared" si="2"/>
        <v>16310.249307479224</v>
      </c>
      <c r="D36" s="6">
        <f>B15/C36</f>
        <v>1.1955672554347827</v>
      </c>
    </row>
    <row r="37" spans="1:8" x14ac:dyDescent="0.25">
      <c r="A37">
        <v>360</v>
      </c>
      <c r="B37">
        <v>5940000</v>
      </c>
      <c r="C37">
        <f t="shared" si="2"/>
        <v>16500</v>
      </c>
      <c r="D37" s="6">
        <f>B15/C37</f>
        <v>1.1818181818181819</v>
      </c>
    </row>
    <row r="38" spans="1:8" ht="15.75" x14ac:dyDescent="0.25">
      <c r="A38" s="52">
        <v>329</v>
      </c>
      <c r="B38" s="53">
        <v>5123000</v>
      </c>
      <c r="C38" s="53">
        <f t="shared" si="2"/>
        <v>15571.428571428571</v>
      </c>
    </row>
    <row r="39" spans="1:8" ht="15.75" x14ac:dyDescent="0.25">
      <c r="A39" s="51"/>
      <c r="B39"/>
      <c r="C39" t="e">
        <f t="shared" si="2"/>
        <v>#DIV/0!</v>
      </c>
    </row>
    <row r="40" spans="1:8" ht="15.75" x14ac:dyDescent="0.25">
      <c r="A40" s="30"/>
      <c r="C40" t="e">
        <f t="shared" si="2"/>
        <v>#DIV/0!</v>
      </c>
    </row>
    <row r="41" spans="1:8" ht="15.75" x14ac:dyDescent="0.25">
      <c r="A41" s="30"/>
    </row>
    <row r="42" spans="1:8" ht="15.75" x14ac:dyDescent="0.25">
      <c r="A42" s="30"/>
    </row>
    <row r="43" spans="1:8" ht="15.75" x14ac:dyDescent="0.25">
      <c r="A43" s="30"/>
    </row>
    <row r="63" spans="3:5" x14ac:dyDescent="0.25">
      <c r="C63" s="6"/>
      <c r="D63" s="6"/>
      <c r="E6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topLeftCell="F1" zoomScaleNormal="100"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P29" sqref="P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Q26" sqref="Q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Sheet8</vt:lpstr>
      <vt:lpstr>Sheet3</vt:lpstr>
      <vt:lpstr>Sheet4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2025-01-17T06:27:03Z</dcterms:modified>
</cp:coreProperties>
</file>