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Sambhaji Shinde\"/>
    </mc:Choice>
  </mc:AlternateContent>
  <xr:revisionPtr revIDLastSave="0" documentId="13_ncr:1_{A85CC88F-7B24-421B-B9A1-859DE09D70C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P6" i="4"/>
  <c r="P5" i="4"/>
  <c r="C4" i="4"/>
  <c r="Q4" i="4"/>
  <c r="C3" i="4"/>
  <c r="C2" i="4"/>
  <c r="Q3" i="4"/>
  <c r="P3" i="4"/>
  <c r="Q2" i="4"/>
  <c r="P2" i="4"/>
  <c r="E84" i="23"/>
  <c r="E23" i="23"/>
  <c r="E10" i="23"/>
  <c r="E11" i="23" s="1"/>
  <c r="E8" i="23"/>
  <c r="E7" i="23"/>
  <c r="E6" i="23"/>
  <c r="E5" i="23"/>
  <c r="E14" i="23" s="1"/>
  <c r="E12" i="23" l="1"/>
  <c r="E13" i="23" s="1"/>
  <c r="E16" i="23" s="1"/>
  <c r="E19" i="23" s="1"/>
  <c r="C12" i="25"/>
  <c r="E20" i="23" l="1"/>
  <c r="E25" i="23"/>
  <c r="E21" i="23"/>
  <c r="C5" i="25"/>
  <c r="C4" i="25"/>
  <c r="C3" i="25"/>
  <c r="B2" i="4"/>
  <c r="B3" i="4"/>
  <c r="D3" i="4" s="1"/>
  <c r="B4" i="4"/>
  <c r="D4" i="4" s="1"/>
  <c r="Q5" i="4"/>
  <c r="Q6" i="4"/>
  <c r="B6" i="4" s="1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0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<sst xmlns="http://schemas.openxmlformats.org/spreadsheetml/2006/main" count="135" uniqueCount="91">
  <si>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</si>
  <si>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</si>
  <si>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</si>
  <si>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</si>
  <si>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</si>
  <si>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</si>
  <si>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</si>
  <si>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</si>
  <si>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</si>
  <si>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</si>
  <si>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</si>
  <si>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</si>
  <si>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</si>
  <si>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</si>
  <si>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</si>
  <si>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</si>
  <si>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</si>
  <si>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</si>
  <si>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</si>
  <si>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</si>
  <si>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</si>
  <si>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</si>
  <si>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</si>
  <si>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</si>
  <si>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</si>
  <si>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</si>
  <si>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</si>
  <si>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</si>
  <si>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</si>
  <si>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</si>
  <si>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</si>
  <si>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</si>
  <si>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</si>
  <si>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</si>
  <si>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</si>
  <si>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</si>
  <si>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</si>
  <si>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</si>
  <si>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</si>
  <si>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</si>
  <si>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</si>
  <si>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</si>
  <si>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</si>
  <si>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</si>
  <si>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</si>
  <si>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</si>
  <si>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</si>
  <si>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</si>
  <si>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</si>
  <si>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</si>
  <si>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</si>
  <si>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</si>
  <si>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</si>
  <si>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</si>
  <si>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</si>
  <si>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</si>
  <si>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</si>
  <si>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</si>
  <si>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</si>
  <si>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</si>
  <si>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</si>
  <si>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</si>
  <si>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</si>
  <si>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</si>
  <si>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</si>
  <si>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</si>
  <si>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</si>
  <si>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</si>
  <si>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</si>
  <si>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</si>
  <si>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</si>
  <si>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</si>
  <si>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</si>
  <si>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</si>
  <si>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</si>
  <si>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</si>
  <si>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</si>
  <si>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</si>
  <si>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</si>
  <si>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</si>
  <si>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</si>
  <si>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</si>
  <si>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</si>
  <si>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</si>
  <si>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</si>
  <si>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Vastukala</t>
  </si>
  <si>
    <t>Yogesh Vankar</t>
  </si>
  <si>
    <t>IGR-10.10.24</t>
  </si>
  <si>
    <t>IGR-25.09.24</t>
  </si>
  <si>
    <t>IGR-02.09.24</t>
  </si>
  <si>
    <t>IGR-11.10.23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</si>
</sst>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21F6C-032A-420F-B7D4-974ABB0C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E4466-61C5-4F97-805C-65A71E17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20333-1EFE-4836-ABD6-E9D5EA7F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AB8A0-B0AC-44D9-BB06-851CAF78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408B3-2856-4A5B-A59B-41C248C7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37672-BB61-41B3-9307-BF9CE7B9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AED55-581C-44E6-8DCA-1D754EF6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86B338-BA40-40A6-B249-F4A95A89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8782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80AE-9CBD-493C-84F4-43B5DB7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7773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16500</v>
      </c>
      <c r="C3" s="19" t="s">
        <v>76</v>
      </c>
      <c r="D3" s="6" t="s">
        <v>84</v>
      </c>
      <c r="E3" s="16">
        <v>17000</v>
      </c>
      <c r="F3" s="19" t="s">
        <v>76</v>
      </c>
      <c r="G3" s="6" t="s">
        <v>84</v>
      </c>
    </row>
    <row r="4" spans="1:7" ht="30" x14ac:dyDescent="0.25">
      <c r="A4" s="18" t="s">
        <v>14</v>
      </c>
      <c r="B4" s="16">
        <v>3000</v>
      </c>
      <c r="C4" s="19"/>
      <c r="E4" s="16">
        <v>3000</v>
      </c>
      <c r="F4" s="19"/>
    </row>
    <row r="5" spans="1:7" x14ac:dyDescent="0.25">
      <c r="A5" s="13" t="s">
        <v>15</v>
      </c>
      <c r="B5" s="16">
        <f>B3-B4</f>
        <v>13500</v>
      </c>
      <c r="C5" s="19"/>
      <c r="E5" s="16">
        <f>E3-E4</f>
        <v>14000</v>
      </c>
      <c r="F5" s="19"/>
    </row>
    <row r="6" spans="1:7" x14ac:dyDescent="0.25">
      <c r="A6" s="13" t="s">
        <v>16</v>
      </c>
      <c r="B6" s="16">
        <f>B4</f>
        <v>3000</v>
      </c>
      <c r="C6" s="19"/>
      <c r="E6" s="16">
        <f>E4</f>
        <v>3000</v>
      </c>
      <c r="F6" s="19"/>
    </row>
    <row r="7" spans="1:7" x14ac:dyDescent="0.25">
      <c r="A7" s="13" t="s">
        <v>17</v>
      </c>
      <c r="B7" s="20">
        <f>C7-C8</f>
        <v>0</v>
      </c>
      <c r="C7" s="20">
        <v>2025</v>
      </c>
      <c r="E7" s="20">
        <f>F7-F8</f>
        <v>0</v>
      </c>
      <c r="F7" s="20">
        <v>2025</v>
      </c>
    </row>
    <row r="8" spans="1:7" x14ac:dyDescent="0.25">
      <c r="A8" s="13" t="s">
        <v>18</v>
      </c>
      <c r="B8" s="20">
        <f>B9-B7</f>
        <v>60</v>
      </c>
      <c r="C8" s="20">
        <v>2025</v>
      </c>
      <c r="E8" s="20">
        <f>E9-E7</f>
        <v>60</v>
      </c>
      <c r="F8" s="20">
        <v>2025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0</v>
      </c>
      <c r="C10" s="20"/>
      <c r="E10" s="20">
        <f>90*E7/E9</f>
        <v>0</v>
      </c>
      <c r="F10" s="20"/>
    </row>
    <row r="11" spans="1:7" x14ac:dyDescent="0.25">
      <c r="A11" s="13"/>
      <c r="B11" s="21">
        <f>B10%</f>
        <v>0</v>
      </c>
      <c r="C11" s="21"/>
      <c r="E11" s="21">
        <f>E10%</f>
        <v>0</v>
      </c>
      <c r="F11" s="21"/>
    </row>
    <row r="12" spans="1:7" x14ac:dyDescent="0.25">
      <c r="A12" s="13" t="s">
        <v>21</v>
      </c>
      <c r="B12" s="16">
        <f>B6*B11</f>
        <v>0</v>
      </c>
      <c r="C12" s="19"/>
      <c r="E12" s="16">
        <f>E6*E11</f>
        <v>0</v>
      </c>
      <c r="F12" s="19"/>
    </row>
    <row r="13" spans="1:7" x14ac:dyDescent="0.25">
      <c r="A13" s="13" t="s">
        <v>22</v>
      </c>
      <c r="B13" s="16">
        <f>B6-B12</f>
        <v>3000</v>
      </c>
      <c r="C13" s="19"/>
      <c r="E13" s="16">
        <f>E6-E12</f>
        <v>3000</v>
      </c>
      <c r="F13" s="19"/>
    </row>
    <row r="14" spans="1:7" x14ac:dyDescent="0.25">
      <c r="A14" s="13" t="s">
        <v>15</v>
      </c>
      <c r="B14" s="16">
        <f>B5</f>
        <v>13500</v>
      </c>
      <c r="C14" s="19"/>
      <c r="E14" s="16">
        <f>E5</f>
        <v>14000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16500</v>
      </c>
      <c r="C16" s="19"/>
      <c r="E16" s="17">
        <f>E14+E13</f>
        <v>17000</v>
      </c>
      <c r="F16" s="19"/>
    </row>
    <row r="17" spans="1:7" x14ac:dyDescent="0.25">
      <c r="B17" s="20" t="s">
        <v>85</v>
      </c>
      <c r="C17" s="20"/>
      <c r="E17" s="20" t="s">
        <v>86</v>
      </c>
      <c r="F17" s="20"/>
    </row>
    <row r="18" spans="1:7" x14ac:dyDescent="0.25">
      <c r="A18" s="64" t="str">
        <f>D3</f>
        <v>ACA</v>
      </c>
      <c r="B18" s="23">
        <v>1455.19</v>
      </c>
      <c r="C18" s="20"/>
      <c r="E18" s="23">
        <v>1455.19</v>
      </c>
      <c r="F18" s="20"/>
    </row>
    <row r="19" spans="1:7" x14ac:dyDescent="0.25">
      <c r="A19" s="13" t="s">
        <v>74</v>
      </c>
      <c r="B19" s="24">
        <f>B18*B16</f>
        <v>24010635</v>
      </c>
      <c r="C19" s="65"/>
      <c r="D19" s="58"/>
      <c r="E19" s="24">
        <f>E18*E16</f>
        <v>24738230</v>
      </c>
      <c r="F19" s="65"/>
      <c r="G19" s="58"/>
    </row>
    <row r="20" spans="1:7" x14ac:dyDescent="0.25">
      <c r="A20" s="13" t="s">
        <v>24</v>
      </c>
      <c r="B20" s="25">
        <f>B19*98%</f>
        <v>23530422.300000001</v>
      </c>
      <c r="C20" s="24"/>
      <c r="D20" s="58"/>
      <c r="E20" s="25">
        <f>E19*98%</f>
        <v>24243465.399999999</v>
      </c>
      <c r="F20" s="24"/>
      <c r="G20" s="58"/>
    </row>
    <row r="21" spans="1:7" x14ac:dyDescent="0.25">
      <c r="A21" s="13" t="s">
        <v>25</v>
      </c>
      <c r="B21" s="25">
        <f>B19*80%</f>
        <v>19208508</v>
      </c>
      <c r="C21" s="25"/>
      <c r="D21" s="58"/>
      <c r="E21" s="25">
        <f>E19*80%</f>
        <v>19790584</v>
      </c>
      <c r="F21" s="25"/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4365570</v>
      </c>
      <c r="C23" s="27"/>
      <c r="E23" s="27">
        <f>E4*E18</f>
        <v>4365570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50022.15625</v>
      </c>
      <c r="C25" s="25"/>
      <c r="D25" s="25"/>
      <c r="E25" s="25">
        <f>E19*0.025/12</f>
        <v>51537.979166666664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3" sqref="S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327.32345454545452</v>
      </c>
      <c r="C2" s="4">
        <f>B2*1.1</f>
        <v>360.05580000000003</v>
      </c>
      <c r="D2" s="4">
        <f t="shared" ref="D2:D16" si="1">C2*1.2</f>
        <v>432.06696000000005</v>
      </c>
      <c r="E2" s="5">
        <f t="shared" ref="E2:E16" si="2">R2</f>
        <v>5500000</v>
      </c>
      <c r="F2" s="67">
        <f t="shared" ref="F2:F15" si="3">ROUND((E2/B2),0)</f>
        <v>16803</v>
      </c>
      <c r="G2" s="67">
        <f t="shared" ref="G2:G15" si="4">ROUND((E2/C2),0)</f>
        <v>15275</v>
      </c>
      <c r="H2" s="67">
        <f t="shared" ref="H2:H15" si="5">ROUND((E2/D2),0)</f>
        <v>12730</v>
      </c>
      <c r="I2" s="67">
        <f t="shared" ref="I2:I15" si="6">T2</f>
        <v>0</v>
      </c>
      <c r="J2" s="67">
        <f t="shared" ref="J2:J15" si="7">U2</f>
        <v>0</v>
      </c>
      <c r="K2" s="68"/>
      <c r="L2" s="68"/>
      <c r="M2" s="68"/>
      <c r="N2" s="68"/>
      <c r="O2" s="68">
        <v>0</v>
      </c>
      <c r="P2" s="68">
        <f>33.45*10.764</f>
        <v>360.05580000000003</v>
      </c>
      <c r="Q2" s="68">
        <f>P2/1.1</f>
        <v>327.32345454545452</v>
      </c>
      <c r="R2" s="69">
        <v>5500000</v>
      </c>
      <c r="S2" s="69" t="s">
        <v>87</v>
      </c>
    </row>
    <row r="3" spans="1:19" x14ac:dyDescent="0.25">
      <c r="A3" s="4">
        <v>2</v>
      </c>
      <c r="B3" s="4">
        <f t="shared" si="0"/>
        <v>327.32345454545452</v>
      </c>
      <c r="C3" s="4">
        <f>B3*1.1</f>
        <v>360.05580000000003</v>
      </c>
      <c r="D3" s="4">
        <f t="shared" si="1"/>
        <v>432.06696000000005</v>
      </c>
      <c r="E3" s="5">
        <f t="shared" si="2"/>
        <v>5500000</v>
      </c>
      <c r="F3" s="70">
        <f t="shared" si="3"/>
        <v>16803</v>
      </c>
      <c r="G3" s="70">
        <f t="shared" si="4"/>
        <v>15275</v>
      </c>
      <c r="H3" s="70">
        <f t="shared" si="5"/>
        <v>12730</v>
      </c>
      <c r="I3" s="70">
        <f t="shared" si="6"/>
        <v>0</v>
      </c>
      <c r="J3" s="70">
        <f t="shared" si="7"/>
        <v>0</v>
      </c>
      <c r="K3" s="71"/>
      <c r="L3" s="71"/>
      <c r="M3" s="71"/>
      <c r="N3" s="71"/>
      <c r="O3" s="71">
        <v>0</v>
      </c>
      <c r="P3" s="71">
        <f>33.45*10.764</f>
        <v>360.05580000000003</v>
      </c>
      <c r="Q3" s="71">
        <f>P3/1.1</f>
        <v>327.32345454545452</v>
      </c>
      <c r="R3" s="72">
        <v>5500000</v>
      </c>
      <c r="S3" s="72" t="s">
        <v>87</v>
      </c>
    </row>
    <row r="4" spans="1:19" x14ac:dyDescent="0.25">
      <c r="A4" s="4">
        <v>3</v>
      </c>
      <c r="B4" s="4">
        <f t="shared" si="0"/>
        <v>816.36363636363626</v>
      </c>
      <c r="C4" s="4">
        <f>B4*1.1</f>
        <v>898</v>
      </c>
      <c r="D4" s="4">
        <f t="shared" si="1"/>
        <v>1077.5999999999999</v>
      </c>
      <c r="E4" s="5">
        <f t="shared" si="2"/>
        <v>16000000</v>
      </c>
      <c r="F4" s="4">
        <f t="shared" si="3"/>
        <v>19599</v>
      </c>
      <c r="G4" s="4">
        <f t="shared" si="4"/>
        <v>17817</v>
      </c>
      <c r="H4" s="4">
        <f t="shared" si="5"/>
        <v>14848</v>
      </c>
      <c r="I4" s="4">
        <f t="shared" si="6"/>
        <v>0</v>
      </c>
      <c r="J4" s="4">
        <f t="shared" si="7"/>
        <v>0</v>
      </c>
      <c r="O4">
        <v>0</v>
      </c>
      <c r="P4">
        <v>898</v>
      </c>
      <c r="Q4">
        <f>P4/1.1</f>
        <v>816.36363636363626</v>
      </c>
      <c r="R4" s="2">
        <v>16000000</v>
      </c>
      <c r="S4" s="2" t="s">
        <v>88</v>
      </c>
    </row>
    <row r="5" spans="1:19" x14ac:dyDescent="0.25">
      <c r="A5" s="4">
        <v>4</v>
      </c>
      <c r="B5" s="4">
        <f t="shared" si="0"/>
        <v>715.44720000000007</v>
      </c>
      <c r="C5" s="4">
        <f t="shared" ref="C2:C16" si="8">B5*1.2</f>
        <v>858.53664000000003</v>
      </c>
      <c r="D5" s="4">
        <f t="shared" si="1"/>
        <v>1030.243968</v>
      </c>
      <c r="E5" s="5">
        <f t="shared" si="2"/>
        <v>11000000</v>
      </c>
      <c r="F5" s="67">
        <f t="shared" si="3"/>
        <v>15375</v>
      </c>
      <c r="G5" s="67">
        <f t="shared" si="4"/>
        <v>12812</v>
      </c>
      <c r="H5" s="67">
        <f t="shared" si="5"/>
        <v>10677</v>
      </c>
      <c r="I5" s="67">
        <f t="shared" si="6"/>
        <v>0</v>
      </c>
      <c r="J5" s="67">
        <f t="shared" si="7"/>
        <v>0</v>
      </c>
      <c r="K5" s="68"/>
      <c r="L5" s="68"/>
      <c r="M5" s="68"/>
      <c r="N5" s="68"/>
      <c r="O5" s="68">
        <v>0</v>
      </c>
      <c r="P5" s="68">
        <f>79.76*10.764</f>
        <v>858.53664000000003</v>
      </c>
      <c r="Q5" s="68">
        <f t="shared" ref="Q2:Q10" si="9">P5/1.2</f>
        <v>715.44720000000007</v>
      </c>
      <c r="R5" s="69">
        <v>11000000</v>
      </c>
      <c r="S5" s="69" t="s">
        <v>89</v>
      </c>
    </row>
    <row r="6" spans="1:19" x14ac:dyDescent="0.25">
      <c r="A6" s="4">
        <v>5</v>
      </c>
      <c r="B6" s="4">
        <f t="shared" si="0"/>
        <v>299.95679999999999</v>
      </c>
      <c r="C6" s="4">
        <f t="shared" si="8"/>
        <v>359.94815999999997</v>
      </c>
      <c r="D6" s="4">
        <f t="shared" si="1"/>
        <v>431.93779199999994</v>
      </c>
      <c r="E6" s="5">
        <f t="shared" si="2"/>
        <v>4500000</v>
      </c>
      <c r="F6" s="70">
        <f t="shared" si="3"/>
        <v>15002</v>
      </c>
      <c r="G6" s="70">
        <f t="shared" si="4"/>
        <v>12502</v>
      </c>
      <c r="H6" s="70">
        <f t="shared" si="5"/>
        <v>10418</v>
      </c>
      <c r="I6" s="70">
        <f t="shared" si="6"/>
        <v>0</v>
      </c>
      <c r="J6" s="70">
        <f t="shared" si="7"/>
        <v>0</v>
      </c>
      <c r="K6" s="71"/>
      <c r="L6" s="71"/>
      <c r="M6" s="71"/>
      <c r="N6" s="71"/>
      <c r="O6" s="71">
        <v>0</v>
      </c>
      <c r="P6" s="71">
        <f>33.44*10.764</f>
        <v>359.94815999999997</v>
      </c>
      <c r="Q6" s="71">
        <f t="shared" si="9"/>
        <v>299.95679999999999</v>
      </c>
      <c r="R6" s="72">
        <v>4500000</v>
      </c>
      <c r="S6" s="72" t="s">
        <v>90</v>
      </c>
    </row>
    <row r="7" spans="1:19" x14ac:dyDescent="0.25">
      <c r="A7" s="4">
        <v>6</v>
      </c>
      <c r="B7" s="4">
        <f t="shared" si="0"/>
        <v>1050</v>
      </c>
      <c r="C7" s="4">
        <f t="shared" si="8"/>
        <v>1260</v>
      </c>
      <c r="D7" s="4">
        <f t="shared" si="1"/>
        <v>1512</v>
      </c>
      <c r="E7" s="5">
        <f t="shared" si="2"/>
        <v>21000000</v>
      </c>
      <c r="F7" s="67">
        <f t="shared" si="3"/>
        <v>20000</v>
      </c>
      <c r="G7" s="67">
        <f t="shared" si="4"/>
        <v>16667</v>
      </c>
      <c r="H7" s="67">
        <f t="shared" si="5"/>
        <v>13889</v>
      </c>
      <c r="I7" s="67">
        <f t="shared" si="6"/>
        <v>0</v>
      </c>
      <c r="J7" s="67">
        <f t="shared" si="7"/>
        <v>0</v>
      </c>
      <c r="K7" s="68"/>
      <c r="L7" s="68"/>
      <c r="M7" s="68"/>
      <c r="N7" s="68"/>
      <c r="O7" s="68">
        <v>0</v>
      </c>
      <c r="P7" s="68">
        <f t="shared" ref="P2:P10" si="10">O7/1.2</f>
        <v>0</v>
      </c>
      <c r="Q7" s="68">
        <v>1050</v>
      </c>
      <c r="R7" s="69">
        <v>21000000</v>
      </c>
      <c r="S7" s="2"/>
    </row>
    <row r="8" spans="1:19" x14ac:dyDescent="0.25">
      <c r="A8" s="4">
        <v>7</v>
      </c>
      <c r="B8" s="4">
        <f t="shared" si="0"/>
        <v>1136.3636363636363</v>
      </c>
      <c r="C8" s="4">
        <f t="shared" si="8"/>
        <v>1363.6363636363635</v>
      </c>
      <c r="D8" s="4">
        <f t="shared" si="1"/>
        <v>1636.3636363636363</v>
      </c>
      <c r="E8" s="5">
        <f t="shared" si="2"/>
        <v>24600000</v>
      </c>
      <c r="F8" s="67">
        <f t="shared" si="3"/>
        <v>21648</v>
      </c>
      <c r="G8" s="67">
        <f t="shared" si="4"/>
        <v>18040</v>
      </c>
      <c r="H8" s="67">
        <f t="shared" si="5"/>
        <v>15033</v>
      </c>
      <c r="I8" s="67">
        <f t="shared" si="6"/>
        <v>0</v>
      </c>
      <c r="J8" s="67">
        <f t="shared" si="7"/>
        <v>0</v>
      </c>
      <c r="K8" s="68"/>
      <c r="L8" s="68"/>
      <c r="M8" s="68"/>
      <c r="N8" s="68"/>
      <c r="O8" s="68">
        <v>0</v>
      </c>
      <c r="P8" s="68">
        <v>1250</v>
      </c>
      <c r="Q8" s="68">
        <f>P8/1.1</f>
        <v>1136.3636363636363</v>
      </c>
      <c r="R8" s="69">
        <v>24600000</v>
      </c>
      <c r="S8" s="2"/>
    </row>
    <row r="9" spans="1:19" x14ac:dyDescent="0.25">
      <c r="A9" s="4">
        <v>8</v>
      </c>
      <c r="B9" s="4">
        <f t="shared" si="0"/>
        <v>1375.8333333333335</v>
      </c>
      <c r="C9" s="4">
        <f t="shared" si="8"/>
        <v>1651.0000000000002</v>
      </c>
      <c r="D9" s="4">
        <f t="shared" si="1"/>
        <v>1981.2000000000003</v>
      </c>
      <c r="E9" s="5">
        <f t="shared" si="2"/>
        <v>26500000</v>
      </c>
      <c r="F9" s="70">
        <f t="shared" si="3"/>
        <v>19261</v>
      </c>
      <c r="G9" s="70">
        <f t="shared" si="4"/>
        <v>16051</v>
      </c>
      <c r="H9" s="70">
        <f t="shared" si="5"/>
        <v>13376</v>
      </c>
      <c r="I9" s="70">
        <f t="shared" si="6"/>
        <v>0</v>
      </c>
      <c r="J9" s="70">
        <f t="shared" si="7"/>
        <v>0</v>
      </c>
      <c r="K9" s="71"/>
      <c r="L9" s="71"/>
      <c r="M9" s="71"/>
      <c r="N9" s="71"/>
      <c r="O9" s="71">
        <v>0</v>
      </c>
      <c r="P9" s="71">
        <v>1651</v>
      </c>
      <c r="Q9" s="71">
        <f t="shared" si="9"/>
        <v>1375.8333333333335</v>
      </c>
      <c r="R9" s="72">
        <v>26500000</v>
      </c>
      <c r="S9" s="2"/>
    </row>
    <row r="10" spans="1:19" x14ac:dyDescent="0.25">
      <c r="A10" s="4">
        <v>9</v>
      </c>
      <c r="B10" s="4">
        <f t="shared" si="0"/>
        <v>943</v>
      </c>
      <c r="C10" s="4">
        <f t="shared" si="8"/>
        <v>1131.5999999999999</v>
      </c>
      <c r="D10" s="4">
        <f t="shared" si="1"/>
        <v>1357.9199999999998</v>
      </c>
      <c r="E10" s="5">
        <f t="shared" si="2"/>
        <v>21000000</v>
      </c>
      <c r="F10" s="70">
        <f t="shared" si="3"/>
        <v>22269</v>
      </c>
      <c r="G10" s="70">
        <f t="shared" si="4"/>
        <v>18558</v>
      </c>
      <c r="H10" s="70">
        <f t="shared" si="5"/>
        <v>15465</v>
      </c>
      <c r="I10" s="70">
        <f t="shared" si="6"/>
        <v>0</v>
      </c>
      <c r="J10" s="70">
        <f t="shared" si="7"/>
        <v>0</v>
      </c>
      <c r="K10" s="71"/>
      <c r="L10" s="71"/>
      <c r="M10" s="71"/>
      <c r="N10" s="71"/>
      <c r="O10" s="71">
        <v>0</v>
      </c>
      <c r="P10" s="71">
        <f t="shared" si="10"/>
        <v>0</v>
      </c>
      <c r="Q10" s="71">
        <v>943</v>
      </c>
      <c r="R10" s="72">
        <v>21000000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8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8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0</v>
      </c>
    </row>
    <row r="29" spans="1:19" s="9" customFormat="1" x14ac:dyDescent="0.25">
      <c r="C29" s="60" t="s">
        <v>1</v>
      </c>
      <c r="D29" s="60"/>
      <c r="F29" s="45" t="s">
        <v>72</v>
      </c>
      <c r="G29" s="45"/>
      <c r="H29" s="9" t="e">
        <f>G29/G28</f>
        <v>#DIV/0!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2025-01-16T05:27:00Z</dcterms:modified>
</cp:coreProperties>
</file>