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670" windowHeight="4260" tabRatio="932"/>
  </bookViews>
  <sheets>
    <sheet name="Depreciation" sheetId="25" r:id="rId1"/>
    <sheet name="Measurment" sheetId="38" r:id="rId2"/>
    <sheet name="Sale plan" sheetId="24" r:id="rId3"/>
    <sheet name="Calculation" sheetId="23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B6" s="1"/>
  <c r="C6" s="1"/>
  <c r="D6" s="1"/>
  <c r="H6" s="1"/>
  <c r="P6"/>
  <c r="J6"/>
  <c r="I6"/>
  <c r="E6"/>
  <c r="F6" s="1"/>
  <c r="A6"/>
  <c r="Q5"/>
  <c r="B5" s="1"/>
  <c r="C5" s="1"/>
  <c r="D5" s="1"/>
  <c r="H5" s="1"/>
  <c r="P5"/>
  <c r="J5"/>
  <c r="I5"/>
  <c r="E5"/>
  <c r="F5" s="1"/>
  <c r="A5"/>
  <c r="Q4"/>
  <c r="B4" s="1"/>
  <c r="C4" s="1"/>
  <c r="D4" s="1"/>
  <c r="H4" s="1"/>
  <c r="P4"/>
  <c r="J4"/>
  <c r="I4"/>
  <c r="E4"/>
  <c r="F4" s="1"/>
  <c r="A4"/>
  <c r="Q3"/>
  <c r="B3" s="1"/>
  <c r="C3" s="1"/>
  <c r="D3" s="1"/>
  <c r="H3" s="1"/>
  <c r="P3"/>
  <c r="J3"/>
  <c r="I3"/>
  <c r="E3"/>
  <c r="F3" s="1"/>
  <c r="A3"/>
  <c r="Q2"/>
  <c r="B2" s="1"/>
  <c r="C2" s="1"/>
  <c r="D2" s="1"/>
  <c r="H2" s="1"/>
  <c r="P2"/>
  <c r="J2"/>
  <c r="I2"/>
  <c r="E2"/>
  <c r="F2" s="1"/>
  <c r="A2"/>
  <c r="C23" i="23"/>
  <c r="P8" i="4"/>
  <c r="Q8" s="1"/>
  <c r="B8" s="1"/>
  <c r="J8"/>
  <c r="I8"/>
  <c r="E8"/>
  <c r="A8"/>
  <c r="P7"/>
  <c r="Q7" s="1"/>
  <c r="B7" s="1"/>
  <c r="J7"/>
  <c r="I7"/>
  <c r="E7"/>
  <c r="A7"/>
  <c r="G2" l="1"/>
  <c r="G3"/>
  <c r="G4"/>
  <c r="G5"/>
  <c r="G6"/>
  <c r="F7"/>
  <c r="C7"/>
  <c r="F8"/>
  <c r="C8"/>
  <c r="J16" i="38"/>
  <c r="J17"/>
  <c r="J18"/>
  <c r="J19"/>
  <c r="J20"/>
  <c r="J15"/>
  <c r="J21" s="1"/>
  <c r="B17" i="25"/>
  <c r="Q17" i="4"/>
  <c r="B17" s="1"/>
  <c r="C17" s="1"/>
  <c r="P17"/>
  <c r="J17"/>
  <c r="I17"/>
  <c r="E17"/>
  <c r="F17" s="1"/>
  <c r="A17"/>
  <c r="Q16"/>
  <c r="B16" s="1"/>
  <c r="C16" s="1"/>
  <c r="P16"/>
  <c r="J16"/>
  <c r="I16"/>
  <c r="E16"/>
  <c r="F16" s="1"/>
  <c r="A16"/>
  <c r="Q15"/>
  <c r="B15" s="1"/>
  <c r="C15" s="1"/>
  <c r="P15"/>
  <c r="J15"/>
  <c r="I15"/>
  <c r="E15"/>
  <c r="F15" s="1"/>
  <c r="A15"/>
  <c r="Q14"/>
  <c r="B14" s="1"/>
  <c r="C14" s="1"/>
  <c r="P14"/>
  <c r="J14"/>
  <c r="I14"/>
  <c r="E14"/>
  <c r="F14" s="1"/>
  <c r="A14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0"/>
  <c r="B10" s="1"/>
  <c r="C10" s="1"/>
  <c r="P10"/>
  <c r="J10"/>
  <c r="I10"/>
  <c r="E10"/>
  <c r="F10" s="1"/>
  <c r="A10"/>
  <c r="Q9"/>
  <c r="B9" s="1"/>
  <c r="C9" s="1"/>
  <c r="P9"/>
  <c r="J9"/>
  <c r="I9"/>
  <c r="E9"/>
  <c r="F9" s="1"/>
  <c r="A9"/>
  <c r="G8" l="1"/>
  <c r="D8"/>
  <c r="H8" s="1"/>
  <c r="G7"/>
  <c r="D7"/>
  <c r="H7" s="1"/>
  <c r="D9"/>
  <c r="H9" s="1"/>
  <c r="G9"/>
  <c r="G11"/>
  <c r="D11"/>
  <c r="H11" s="1"/>
  <c r="G13"/>
  <c r="D13"/>
  <c r="H13" s="1"/>
  <c r="G15"/>
  <c r="D15"/>
  <c r="H15" s="1"/>
  <c r="G17"/>
  <c r="D17"/>
  <c r="H17" s="1"/>
  <c r="D10"/>
  <c r="H10" s="1"/>
  <c r="G10"/>
  <c r="G12"/>
  <c r="D12"/>
  <c r="H12" s="1"/>
  <c r="G14"/>
  <c r="D14"/>
  <c r="H14" s="1"/>
  <c r="G16"/>
  <c r="D16"/>
  <c r="H16" s="1"/>
  <c r="L52" i="23"/>
  <c r="L54" s="1"/>
  <c r="L5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8"/>
  <c r="C6"/>
  <c r="C14"/>
  <c r="C10" l="1"/>
  <c r="C11" s="1"/>
  <c r="C12" s="1"/>
  <c r="C13" s="1"/>
  <c r="C16" s="1"/>
  <c r="C19" s="1"/>
  <c r="C20" s="1"/>
  <c r="B20" s="1"/>
  <c r="C21" l="1"/>
  <c r="C25"/>
</calcChain>
</file>

<file path=xl/sharedStrings.xml><?xml version="1.0" encoding="utf-8"?>
<sst xmlns="http://schemas.openxmlformats.org/spreadsheetml/2006/main" count="161" uniqueCount="122">
  <si>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</si>
  <si>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</si>
  <si>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</si>
  <si>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</si>
  <si>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</si>
  <si>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</si>
  <si>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</si>
  <si>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</si>
  <si>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</si>
  <si>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</si>
  <si>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</si>
  <si>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</si>
  <si>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</si>
  <si>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</si>
  <si>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</si>
  <si>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</si>
  <si>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</si>
  <si>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</si>
  <si>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</si>
  <si>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</si>
  <si>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</si>
  <si>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</si>
  <si>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</si>
  <si>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</si>
  <si>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</si>
  <si>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</si>
  <si>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</si>
  <si>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</si>
  <si>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</si>
  <si>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</si>
  <si>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</si>
  <si>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</si>
  <si>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</si>
  <si>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</si>
  <si>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</si>
  <si>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</si>
  <si>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</si>
  <si>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</si>
  <si>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</si>
  <si>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</si>
  <si>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</si>
  <si>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</si>
  <si>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</si>
  <si>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</si>
  <si>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</si>
  <si>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</si>
  <si>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</si>
  <si>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</si>
  <si>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</si>
  <si>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</si>
  <si>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</si>
  <si>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</si>
  <si>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</si>
  <si>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</si>
  <si>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</si>
  <si>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</si>
  <si>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</si>
  <si>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</si>
  <si>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</si>
  <si>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</si>
  <si>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</si>
  <si>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</si>
  <si>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</si>
  <si>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</si>
  <si>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</si>
  <si>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</si>
  <si>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</si>
  <si>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</si>
  <si>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</si>
  <si>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</si>
  <si>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</si>
  <si>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</si>
  <si>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</si>
  <si>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</si>
  <si>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</si>
  <si>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</si>
  <si>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</si>
  <si>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</si>
  <si>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</si>
  <si>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</si>
  <si>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</si>
  <si>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</si>
  <si>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</si>
  <si>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</si>
  <si>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</si>
  <si>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</si>
  <si>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</si>
  <si>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</si>
  <si>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</si>
  <si>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</si>
  <si>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</si>
  <si>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</si>
  <si>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</si>
  <si>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</si>
  <si>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</si>
  <si>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</si>
  <si>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</si>
  <si>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</si>
  <si>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</si>
  <si>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</si>
  <si>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</si>
  <si>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</si>
  <si>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</si>
  <si>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</si>
  <si>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</si>
  <si>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</si>
  <si>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</si>
  <si>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</si>
  <si>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</si>
  <si>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</si>
  <si>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</si>
  <si>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</si>
  <si>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</si>
  <si>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</si>
  <si>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</si>
  <si>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Hall</t>
  </si>
  <si>
    <t>Kitchen</t>
  </si>
  <si>
    <t>Bed</t>
  </si>
  <si>
    <t>Toilet</t>
  </si>
  <si>
    <t>Pass</t>
  </si>
  <si>
    <t>BED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</si>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</sst>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2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0" fillId="0" borderId="0" xfId="0" applyFill="1"/>
    <xf numFmtId="0" fontId="2" fillId="0" borderId="0" xfId="0" applyFont="1" applyFill="1"/>
    <xf numFmtId="0" fontId="9" fillId="0" borderId="0" xfId="0" applyFont="1" applyBorder="1"/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" fillId="0" borderId="0" xfId="0" applyFont="1" applyFill="1"/>
    <xf numFmtId="0" fontId="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/>
    <xf numFmtId="0" fontId="5" fillId="0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503464</xdr:colOff>
      <xdr:row>3</xdr:row>
      <xdr:rowOff>136071</xdr:rowOff>
    </xdr:from>
    <xdr:to>
      <xdr:col>16</xdr:col>
      <xdr:colOff>329293</xdr:colOff>
      <xdr:row>36</xdr:row>
      <xdr:rowOff>21771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3464" y="707571"/>
          <a:ext cx="9622972" cy="5900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16</xdr:col>
      <xdr:colOff>140153</xdr:colOff>
      <xdr:row>33</xdr:row>
      <xdr:rowOff>28575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81000"/>
          <a:ext cx="9651546" cy="593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4</xdr:row>
      <xdr:rowOff>152400</xdr:rowOff>
    </xdr:from>
    <xdr:to>
      <xdr:col>11</xdr:col>
      <xdr:colOff>361950</xdr:colOff>
      <xdr:row>34</xdr:row>
      <xdr:rowOff>133350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914400"/>
          <a:ext cx="6238875" cy="56959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44035</v>
      </c>
      <c r="F2" s="71"/>
      <c r="G2" s="135" t="s">
        <v>76</v>
      </c>
      <c r="H2" s="13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42000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42000</v>
      </c>
      <c r="D5" s="56" t="s">
        <v>61</v>
      </c>
      <c r="E5" s="57">
        <f>ROUND(C5/10.764,0)</f>
        <v>3902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25000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25000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42000</v>
      </c>
      <c r="D10" s="56" t="s">
        <v>61</v>
      </c>
      <c r="E10" s="57">
        <f>ROUND(C10/10.764,0)</f>
        <v>3902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1610000</v>
      </c>
      <c r="C17" s="71">
        <v>805</v>
      </c>
      <c r="D17" s="71"/>
      <c r="E17" s="71">
        <f>E10*C17</f>
        <v>3141110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S22"/>
  <sheetViews>
    <sheetView topLeftCell="C7" zoomScale="85" zoomScaleNormal="85" workbookViewId="0">
      <selection activeCell="I16" sqref="I16"/>
    </sheetView>
  </sheetViews>
  <sheetFormatPr defaultRowHeight="15"/>
  <cols>
    <col min="3" max="3" width="12.5703125" customWidth="1"/>
    <col min="14" max="14" width="10.28515625" customWidth="1"/>
  </cols>
  <sheetData>
    <row r="1" spans="3:19">
      <c r="G1" s="137"/>
      <c r="O1" s="137"/>
    </row>
    <row r="2" spans="3:19">
      <c r="G2" s="137"/>
      <c r="O2" s="137"/>
    </row>
    <row r="3" spans="3:19">
      <c r="C3" s="138"/>
      <c r="D3" s="138"/>
      <c r="E3" s="138"/>
      <c r="F3" s="138"/>
      <c r="G3" s="130"/>
      <c r="H3" s="138"/>
      <c r="I3" s="138"/>
      <c r="J3" s="138"/>
      <c r="K3" s="138"/>
    </row>
    <row r="4" spans="3:19">
      <c r="C4" s="130"/>
      <c r="D4" s="130"/>
      <c r="E4" s="130"/>
      <c r="F4" s="130"/>
      <c r="G4" s="130"/>
      <c r="H4" s="130"/>
      <c r="I4" s="130"/>
      <c r="J4" s="130"/>
      <c r="K4" s="130"/>
      <c r="O4" s="71"/>
    </row>
    <row r="5" spans="3:19">
      <c r="C5" s="130"/>
      <c r="D5" s="130"/>
      <c r="E5" s="130"/>
      <c r="F5" s="130"/>
      <c r="G5" s="130"/>
      <c r="H5" s="130"/>
      <c r="I5" s="130"/>
      <c r="J5" s="130"/>
      <c r="K5" s="130"/>
      <c r="O5" s="71"/>
      <c r="R5" s="71"/>
      <c r="S5" s="71"/>
    </row>
    <row r="6" spans="3:19">
      <c r="C6" s="130"/>
      <c r="D6" s="130"/>
      <c r="E6" s="130"/>
      <c r="F6" s="130"/>
      <c r="G6" s="134"/>
      <c r="H6" s="134"/>
      <c r="I6" s="130"/>
      <c r="J6" s="130"/>
      <c r="K6" s="130"/>
      <c r="O6" s="71"/>
      <c r="R6" s="71"/>
      <c r="S6" s="71"/>
    </row>
    <row r="7" spans="3:19">
      <c r="C7" s="130"/>
      <c r="D7" s="130"/>
      <c r="E7" s="130"/>
      <c r="F7" s="130"/>
      <c r="G7" s="134"/>
      <c r="H7" s="134"/>
      <c r="I7" s="130"/>
      <c r="J7" s="130"/>
      <c r="K7" s="130"/>
      <c r="O7" s="71"/>
      <c r="R7" s="71"/>
      <c r="S7" s="71"/>
    </row>
    <row r="8" spans="3:19">
      <c r="C8" s="130"/>
      <c r="D8" s="130"/>
      <c r="E8" s="130"/>
      <c r="F8" s="130"/>
      <c r="G8" s="130"/>
      <c r="H8" s="138"/>
      <c r="I8" s="138"/>
      <c r="J8" s="138"/>
      <c r="K8" s="133"/>
      <c r="O8" s="71"/>
      <c r="R8" s="71"/>
      <c r="S8" s="71"/>
    </row>
    <row r="9" spans="3:19">
      <c r="C9" s="130"/>
      <c r="D9" s="130"/>
      <c r="E9" s="130"/>
      <c r="F9" s="130"/>
      <c r="G9" s="130"/>
      <c r="H9" s="130"/>
      <c r="I9" s="130"/>
      <c r="J9" s="130"/>
      <c r="K9" s="130"/>
      <c r="O9" s="71"/>
      <c r="R9" s="118"/>
      <c r="S9" s="71"/>
    </row>
    <row r="10" spans="3:19">
      <c r="C10" s="130"/>
      <c r="D10" s="130"/>
      <c r="E10" s="130"/>
      <c r="F10" s="130"/>
      <c r="G10" s="130"/>
      <c r="H10" s="130"/>
      <c r="I10" s="130"/>
      <c r="J10" s="131"/>
      <c r="K10" s="131"/>
      <c r="L10" s="115"/>
      <c r="M10" s="115"/>
      <c r="N10" s="115"/>
      <c r="O10" s="71"/>
      <c r="R10" s="118"/>
      <c r="S10" s="71"/>
    </row>
    <row r="11" spans="3:19">
      <c r="C11" s="130"/>
      <c r="D11" s="130"/>
      <c r="E11" s="130"/>
      <c r="F11" s="130"/>
      <c r="G11" s="130"/>
      <c r="H11" s="130"/>
      <c r="I11" s="130"/>
      <c r="J11" s="132"/>
      <c r="K11" s="132"/>
      <c r="L11" s="117"/>
      <c r="M11" s="116"/>
      <c r="N11" s="115"/>
      <c r="R11" s="118"/>
    </row>
    <row r="12" spans="3:19">
      <c r="C12" s="138"/>
      <c r="D12" s="138"/>
      <c r="E12" s="138"/>
      <c r="F12" s="133"/>
      <c r="G12" s="130"/>
      <c r="H12" s="130"/>
      <c r="I12" s="130"/>
      <c r="J12" s="131"/>
      <c r="K12" s="131"/>
      <c r="L12" s="115"/>
      <c r="M12" s="115"/>
      <c r="N12" s="115"/>
    </row>
    <row r="13" spans="3:19">
      <c r="C13" s="130"/>
      <c r="D13" s="130"/>
      <c r="E13" s="130"/>
      <c r="F13" s="130"/>
      <c r="G13" s="130"/>
      <c r="H13" s="130"/>
      <c r="I13" s="130"/>
      <c r="J13" s="131"/>
      <c r="K13" s="131"/>
      <c r="L13" s="115"/>
      <c r="M13" s="115"/>
      <c r="N13" s="115"/>
    </row>
    <row r="14" spans="3:19">
      <c r="H14" s="119"/>
      <c r="I14" s="118"/>
      <c r="J14" s="118"/>
      <c r="K14" s="119"/>
      <c r="O14" s="71"/>
    </row>
    <row r="15" spans="3:19">
      <c r="G15" s="71" t="s">
        <v>115</v>
      </c>
      <c r="H15">
        <v>10.6</v>
      </c>
      <c r="I15">
        <v>14.4</v>
      </c>
      <c r="J15">
        <f>H15*I15</f>
        <v>152.63999999999999</v>
      </c>
    </row>
    <row r="16" spans="3:19">
      <c r="G16" s="71" t="s">
        <v>116</v>
      </c>
      <c r="H16">
        <v>11.1</v>
      </c>
      <c r="I16">
        <v>10.1</v>
      </c>
      <c r="J16" s="71">
        <f t="shared" ref="J16:J20" si="0">H16*I16</f>
        <v>112.11</v>
      </c>
    </row>
    <row r="17" spans="7:19">
      <c r="G17" s="71" t="s">
        <v>120</v>
      </c>
      <c r="H17">
        <v>11.4</v>
      </c>
      <c r="I17">
        <v>10.1</v>
      </c>
      <c r="J17" s="71">
        <f t="shared" si="0"/>
        <v>115.14</v>
      </c>
    </row>
    <row r="18" spans="7:19">
      <c r="G18" s="71" t="s">
        <v>117</v>
      </c>
      <c r="H18">
        <v>10.8</v>
      </c>
      <c r="I18">
        <v>11.2</v>
      </c>
      <c r="J18" s="71">
        <f t="shared" si="0"/>
        <v>120.96</v>
      </c>
      <c r="S18" s="114"/>
    </row>
    <row r="19" spans="7:19">
      <c r="G19" s="71" t="s">
        <v>118</v>
      </c>
      <c r="H19">
        <v>7.1</v>
      </c>
      <c r="I19">
        <v>10.3</v>
      </c>
      <c r="J19" s="71">
        <f t="shared" si="0"/>
        <v>73.13</v>
      </c>
    </row>
    <row r="20" spans="7:19">
      <c r="G20" s="71" t="s">
        <v>119</v>
      </c>
      <c r="H20">
        <v>4.5999999999999996</v>
      </c>
      <c r="I20">
        <v>4.2</v>
      </c>
      <c r="J20" s="71">
        <f t="shared" si="0"/>
        <v>19.32</v>
      </c>
    </row>
    <row r="21" spans="7:19">
      <c r="G21" s="71"/>
      <c r="J21" s="71">
        <f>SUM(J15:J20)</f>
        <v>593.30000000000007</v>
      </c>
    </row>
    <row r="22" spans="7:19">
      <c r="G22" s="71"/>
      <c r="J22" s="71"/>
    </row>
  </sheetData>
  <mergeCells count="6">
    <mergeCell ref="G1:G2"/>
    <mergeCell ref="O1:O2"/>
    <mergeCell ref="C3:F3"/>
    <mergeCell ref="C12:E12"/>
    <mergeCell ref="H3:K3"/>
    <mergeCell ref="H8:J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39"/>
      <c r="L1" s="139"/>
      <c r="M1" s="139"/>
      <c r="N1" s="139"/>
      <c r="O1" s="139"/>
      <c r="P1" s="139"/>
      <c r="Q1" s="139"/>
      <c r="R1" s="13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5800</v>
      </c>
      <c r="D3" s="20" t="s">
        <v>121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3800</v>
      </c>
      <c r="D5" s="22"/>
      <c r="F5" s="74"/>
      <c r="G5" s="74"/>
      <c r="H5" s="120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3800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5800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732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4245600</v>
      </c>
      <c r="D19" s="74" t="s">
        <v>68</v>
      </c>
      <c r="E19" s="29"/>
      <c r="F19" s="74"/>
      <c r="G19" s="74"/>
      <c r="N19" s="10"/>
    </row>
    <row r="20" spans="1:14">
      <c r="A20" s="15"/>
      <c r="B20" s="53">
        <f>C20*80%</f>
        <v>3226656</v>
      </c>
      <c r="C20" s="30">
        <f>C19*95%</f>
        <v>4033320</v>
      </c>
      <c r="D20" s="74" t="s">
        <v>24</v>
      </c>
      <c r="E20" s="30"/>
      <c r="F20" s="74"/>
      <c r="G20" s="74"/>
    </row>
    <row r="21" spans="1:14">
      <c r="A21" s="15"/>
      <c r="C21" s="30">
        <f>C19*80%</f>
        <v>3396480</v>
      </c>
      <c r="D21" s="74" t="s">
        <v>25</v>
      </c>
      <c r="E21" s="30"/>
      <c r="F21" s="74"/>
      <c r="G21" s="74"/>
    </row>
    <row r="22" spans="1:14">
      <c r="A22" s="15"/>
      <c r="E22" s="71"/>
      <c r="F22" s="74"/>
      <c r="G22" s="74"/>
    </row>
    <row r="23" spans="1:14">
      <c r="A23" s="31" t="s">
        <v>26</v>
      </c>
      <c r="B23" s="32"/>
      <c r="C23" s="33">
        <f>C18*2000</f>
        <v>1464000</v>
      </c>
      <c r="D23" s="33">
        <f>D4*D18</f>
        <v>0</v>
      </c>
      <c r="E23" s="71"/>
      <c r="L23" s="71"/>
    </row>
    <row r="24" spans="1:14">
      <c r="A24" s="15" t="s">
        <v>27</v>
      </c>
      <c r="E24" s="71"/>
      <c r="L24" s="71"/>
    </row>
    <row r="25" spans="1:14">
      <c r="A25" s="34" t="s">
        <v>28</v>
      </c>
      <c r="B25" s="16"/>
      <c r="C25" s="30">
        <f>C19*0.025/12</f>
        <v>8845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40" t="s">
        <v>0</v>
      </c>
      <c r="B39" s="140" t="s">
        <v>98</v>
      </c>
      <c r="C39" s="140" t="s">
        <v>99</v>
      </c>
      <c r="D39" s="140" t="s">
        <v>100</v>
      </c>
      <c r="E39" s="121" t="s">
        <v>101</v>
      </c>
      <c r="F39" s="121" t="s">
        <v>103</v>
      </c>
      <c r="G39" s="121" t="s">
        <v>104</v>
      </c>
      <c r="H39" s="121" t="s">
        <v>105</v>
      </c>
      <c r="I39" s="121" t="s">
        <v>106</v>
      </c>
      <c r="J39" s="140" t="s">
        <v>109</v>
      </c>
      <c r="K39" s="140" t="s">
        <v>110</v>
      </c>
      <c r="L39" s="140" t="s">
        <v>111</v>
      </c>
      <c r="M39" s="140" t="s">
        <v>112</v>
      </c>
    </row>
    <row r="40" spans="1:13" ht="18">
      <c r="A40" s="141"/>
      <c r="B40" s="141"/>
      <c r="C40" s="141"/>
      <c r="D40" s="141"/>
      <c r="E40" s="122" t="s">
        <v>102</v>
      </c>
      <c r="F40" s="122" t="s">
        <v>102</v>
      </c>
      <c r="G40" s="122" t="s">
        <v>102</v>
      </c>
      <c r="H40" s="122" t="s">
        <v>102</v>
      </c>
      <c r="I40" s="122" t="s">
        <v>107</v>
      </c>
      <c r="J40" s="141"/>
      <c r="K40" s="141"/>
      <c r="L40" s="141"/>
      <c r="M40" s="141"/>
    </row>
    <row r="41" spans="1:13" ht="15.75" thickBot="1">
      <c r="A41" s="142"/>
      <c r="B41" s="142"/>
      <c r="C41" s="142"/>
      <c r="D41" s="142"/>
      <c r="E41" s="123"/>
      <c r="F41" s="123"/>
      <c r="G41" s="123"/>
      <c r="H41" s="123"/>
      <c r="I41" s="124" t="s">
        <v>108</v>
      </c>
      <c r="J41" s="142"/>
      <c r="K41" s="142"/>
      <c r="L41" s="142"/>
      <c r="M41" s="142"/>
    </row>
    <row r="42" spans="1:13" ht="15.75" thickBot="1">
      <c r="A42" s="125">
        <v>10</v>
      </c>
      <c r="B42" s="126">
        <v>302</v>
      </c>
      <c r="C42" s="126">
        <v>3</v>
      </c>
      <c r="D42" s="126" t="s">
        <v>113</v>
      </c>
      <c r="E42" s="126">
        <v>387</v>
      </c>
      <c r="F42" s="126">
        <v>39</v>
      </c>
      <c r="G42" s="126">
        <v>426</v>
      </c>
      <c r="H42" s="126">
        <v>469</v>
      </c>
      <c r="I42" s="127">
        <v>4700</v>
      </c>
      <c r="J42" s="129">
        <v>2002200</v>
      </c>
      <c r="K42" s="128">
        <v>1902090</v>
      </c>
      <c r="L42" s="128">
        <v>1601760</v>
      </c>
      <c r="M42" s="127">
        <v>4000</v>
      </c>
    </row>
    <row r="46" spans="1:13">
      <c r="A46" s="35"/>
    </row>
    <row r="50" spans="1:13">
      <c r="K50" s="71" t="s">
        <v>114</v>
      </c>
      <c r="L50" s="10">
        <v>426</v>
      </c>
    </row>
    <row r="51" spans="1:13">
      <c r="K51" s="71" t="s">
        <v>67</v>
      </c>
      <c r="L51" s="10">
        <v>4700</v>
      </c>
    </row>
    <row r="52" spans="1:13">
      <c r="K52" s="71" t="s">
        <v>68</v>
      </c>
      <c r="L52" s="10">
        <f>L51*L50</f>
        <v>2002200</v>
      </c>
    </row>
    <row r="53" spans="1:13">
      <c r="K53" s="71" t="s">
        <v>24</v>
      </c>
      <c r="L53" s="60">
        <f>L52*95%</f>
        <v>1902090</v>
      </c>
      <c r="M53" s="60"/>
    </row>
    <row r="54" spans="1:13">
      <c r="K54" s="71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9" sqref="A19: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f t="shared" ref="Q2:Q6" si="10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f t="shared" si="10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5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12">N7</f>
        <v>0</v>
      </c>
      <c r="B7" s="4">
        <f t="shared" ref="B7:B8" si="13">Q7</f>
        <v>0</v>
      </c>
      <c r="C7" s="4">
        <f t="shared" ref="C7:C8" si="14">B7*1.2</f>
        <v>0</v>
      </c>
      <c r="D7" s="4">
        <f t="shared" ref="D7:D8" si="15">C7*1.2</f>
        <v>0</v>
      </c>
      <c r="E7" s="5">
        <f t="shared" ref="E7:E8" si="16">R7</f>
        <v>0</v>
      </c>
      <c r="F7" s="4" t="e">
        <f t="shared" ref="F7:F8" si="17">ROUND((E7/B7),0)</f>
        <v>#DIV/0!</v>
      </c>
      <c r="G7" s="4" t="e">
        <f t="shared" ref="G7:G8" si="18">ROUND((E7/C7),0)</f>
        <v>#DIV/0!</v>
      </c>
      <c r="H7" s="4" t="e">
        <f t="shared" ref="H7:H8" si="19">ROUND((E7/D7),0)</f>
        <v>#DIV/0!</v>
      </c>
      <c r="I7" s="4">
        <f t="shared" ref="I7:I8" si="20">T7</f>
        <v>0</v>
      </c>
      <c r="J7" s="4">
        <f t="shared" ref="J7:J8" si="21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2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ref="A9:A17" si="23">N9</f>
        <v>0</v>
      </c>
      <c r="B9" s="4">
        <f t="shared" ref="B9:B17" si="24">Q9</f>
        <v>0</v>
      </c>
      <c r="C9" s="4">
        <f t="shared" ref="C9:C17" si="25">B9*1.2</f>
        <v>0</v>
      </c>
      <c r="D9" s="4">
        <f t="shared" ref="D9:D17" si="26">C9*1.2</f>
        <v>0</v>
      </c>
      <c r="E9" s="5">
        <f t="shared" ref="E9:E17" si="27">R9</f>
        <v>0</v>
      </c>
      <c r="F9" s="4" t="e">
        <f t="shared" ref="F9:F17" si="28">ROUND((E9/B9),0)</f>
        <v>#DIV/0!</v>
      </c>
      <c r="G9" s="4" t="e">
        <f t="shared" ref="G9:G17" si="29">ROUND((E9/C9),0)</f>
        <v>#DIV/0!</v>
      </c>
      <c r="H9" s="4" t="e">
        <f t="shared" ref="H9:H17" si="30">ROUND((E9/D9),0)</f>
        <v>#DIV/0!</v>
      </c>
      <c r="I9" s="4">
        <f t="shared" ref="I9:I17" si="31">T9</f>
        <v>0</v>
      </c>
      <c r="J9" s="4">
        <f t="shared" ref="J9:J17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:Q17" si="34">P9/1.2</f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ref="P12:P13" si="35"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 t="shared" ref="P15" si="36"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si="23"/>
        <v>0</v>
      </c>
      <c r="B16" s="4">
        <f t="shared" si="24"/>
        <v>0</v>
      </c>
      <c r="C16" s="4">
        <f t="shared" si="25"/>
        <v>0</v>
      </c>
      <c r="D16" s="4">
        <f t="shared" si="26"/>
        <v>0</v>
      </c>
      <c r="E16" s="5">
        <f t="shared" si="27"/>
        <v>0</v>
      </c>
      <c r="F16" s="4" t="e">
        <f t="shared" si="28"/>
        <v>#DIV/0!</v>
      </c>
      <c r="G16" s="4" t="e">
        <f t="shared" si="29"/>
        <v>#DIV/0!</v>
      </c>
      <c r="H16" s="4" t="e">
        <f t="shared" si="30"/>
        <v>#DIV/0!</v>
      </c>
      <c r="I16" s="4">
        <f t="shared" si="31"/>
        <v>0</v>
      </c>
      <c r="J16" s="4">
        <f t="shared" si="32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4"/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2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4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70" zoomScaleNormal="70" workbookViewId="0">
      <selection activeCell="K10" sqref="K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>
      <selection activeCell="D12" sqref="D11:D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Measurment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2025-01-14T06:57:59Z</dcterms:modified>
</cp:coreProperties>
</file>