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7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C6" s="1"/>
  <c r="D6" s="1"/>
  <c r="H6" s="1"/>
  <c r="P6"/>
  <c r="J6"/>
  <c r="I6"/>
  <c r="E6"/>
  <c r="F6" s="1"/>
  <c r="A6"/>
  <c r="Q5"/>
  <c r="B5" s="1"/>
  <c r="C5" s="1"/>
  <c r="D5" s="1"/>
  <c r="H5" s="1"/>
  <c r="P5"/>
  <c r="J5"/>
  <c r="I5"/>
  <c r="E5"/>
  <c r="F5" s="1"/>
  <c r="A5"/>
  <c r="Q4"/>
  <c r="B4" s="1"/>
  <c r="C4" s="1"/>
  <c r="D4" s="1"/>
  <c r="H4" s="1"/>
  <c r="P4"/>
  <c r="J4"/>
  <c r="I4"/>
  <c r="E4"/>
  <c r="F4" s="1"/>
  <c r="A4"/>
  <c r="P3"/>
  <c r="Q3" s="1"/>
  <c r="B3" s="1"/>
  <c r="C3" s="1"/>
  <c r="D3" s="1"/>
  <c r="J3"/>
  <c r="I3"/>
  <c r="E3"/>
  <c r="A3"/>
  <c r="P2"/>
  <c r="Q2" s="1"/>
  <c r="B2" s="1"/>
  <c r="C2" s="1"/>
  <c r="D2" s="1"/>
  <c r="J2"/>
  <c r="I2"/>
  <c r="E2"/>
  <c r="A2"/>
  <c r="C23" i="23"/>
  <c r="P8" i="4"/>
  <c r="Q8" s="1"/>
  <c r="B8" s="1"/>
  <c r="J8"/>
  <c r="I8"/>
  <c r="E8"/>
  <c r="A8"/>
  <c r="P7"/>
  <c r="Q7" s="1"/>
  <c r="B7" s="1"/>
  <c r="J7"/>
  <c r="I7"/>
  <c r="E7"/>
  <c r="A7"/>
  <c r="H3" l="1"/>
  <c r="F3"/>
  <c r="H2"/>
  <c r="F2"/>
  <c r="G2"/>
  <c r="G3"/>
  <c r="G4"/>
  <c r="G5"/>
  <c r="G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8" l="1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</calcChain>
</file>

<file path=xl/sharedStrings.xml><?xml version="1.0" encoding="utf-8"?>
<sst xmlns="http://schemas.openxmlformats.org/spreadsheetml/2006/main" count="161" uniqueCount="122">
  <si>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</si>
  <si>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</si>
  <si>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</si>
  <si>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</si>
  <si>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</si>
  <si>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</si>
  <si>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</si>
  <si>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</si>
  <si>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</si>
  <si>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</si>
  <si>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</si>
  <si>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</si>
  <si>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</si>
  <si>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</si>
  <si>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</si>
  <si>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</si>
  <si>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</si>
  <si>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</si>
  <si>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</si>
  <si>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</si>
  <si>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</si>
  <si>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</si>
  <si>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</si>
  <si>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</si>
  <si>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</si>
  <si>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</si>
  <si>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</si>
  <si>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</si>
  <si>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</si>
  <si>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</si>
  <si>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</si>
  <si>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</si>
  <si>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</si>
  <si>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</si>
  <si>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</si>
  <si>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</si>
  <si>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</si>
  <si>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</si>
  <si>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</si>
  <si>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</si>
  <si>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</si>
  <si>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</si>
  <si>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</si>
  <si>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</si>
  <si>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</si>
  <si>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</si>
  <si>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</si>
  <si>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</si>
  <si>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</si>
  <si>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</si>
  <si>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</si>
  <si>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</si>
  <si>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</si>
  <si>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</si>
  <si>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</si>
  <si>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</si>
  <si>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</si>
  <si>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</si>
  <si>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</si>
  <si>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</si>
  <si>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</si>
  <si>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</si>
  <si>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</si>
  <si>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</si>
  <si>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</si>
  <si>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</si>
  <si>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</si>
  <si>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</si>
  <si>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</si>
  <si>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</si>
  <si>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</si>
  <si>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</si>
  <si>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</si>
  <si>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</si>
  <si>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</si>
  <si>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</si>
  <si>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</si>
  <si>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</si>
  <si>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</si>
  <si>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</si>
  <si>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</si>
  <si>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</si>
  <si>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</si>
  <si>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</si>
  <si>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</si>
  <si>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</si>
  <si>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</si>
  <si>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</si>
  <si>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</si>
  <si>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</si>
  <si>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</si>
  <si>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</si>
  <si>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</si>
  <si>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</si>
  <si>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</si>
  <si>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</si>
  <si>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</si>
  <si>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</si>
  <si>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</si>
  <si>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</si>
  <si>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</si>
  <si>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</si>
  <si>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</si>
  <si>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</si>
  <si>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</si>
  <si>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</si>
  <si>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</si>
  <si>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</si>
  <si>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</si>
  <si>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</si>
  <si>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</si>
  <si>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</si>
  <si>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</si>
  <si>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</si>
  <si>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</si>
  <si>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</si>
  <si>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</si>
  <si>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</si>
  <si>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</si>
  <si>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Pass</t>
  </si>
  <si>
    <t>BED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</si>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</sst>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503464</xdr:colOff>
      <xdr:row>3</xdr:row>
      <xdr:rowOff>136071</xdr:rowOff>
    </xdr:from>
    <xdr:to>
      <xdr:col>16</xdr:col>
      <xdr:colOff>329293</xdr:colOff>
      <xdr:row>36</xdr:row>
      <xdr:rowOff>21771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3464" y="707571"/>
          <a:ext cx="9622972" cy="59000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272144</xdr:colOff>
      <xdr:row>4</xdr:row>
      <xdr:rowOff>149679</xdr:rowOff>
    </xdr:from>
    <xdr:to>
      <xdr:col>17</xdr:col>
      <xdr:colOff>117022</xdr:colOff>
      <xdr:row>35</xdr:row>
      <xdr:rowOff>63954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4465" y="911679"/>
          <a:ext cx="9642021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11</xdr:row>
      <xdr:rowOff>171450</xdr:rowOff>
    </xdr:from>
    <xdr:to>
      <xdr:col>11</xdr:col>
      <xdr:colOff>47625</xdr:colOff>
      <xdr:row>40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2266950"/>
          <a:ext cx="6257925" cy="541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31535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29500</v>
      </c>
      <c r="D5" s="56" t="s">
        <v>61</v>
      </c>
      <c r="E5" s="57">
        <f>ROUND(C5/10.764,0)</f>
        <v>2741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7500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29500</v>
      </c>
      <c r="D10" s="56" t="s">
        <v>61</v>
      </c>
      <c r="E10" s="57">
        <f>ROUND(C10/10.764,0)</f>
        <v>2741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2182000</v>
      </c>
      <c r="C17" s="71">
        <v>1091</v>
      </c>
      <c r="D17" s="71"/>
      <c r="E17" s="71">
        <f>E10*C17</f>
        <v>2990431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0" si="0">H16*I16</f>
        <v>112.11</v>
      </c>
    </row>
    <row r="17" spans="7:19">
      <c r="G17" s="71" t="s">
        <v>120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119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topLeftCell="A7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5100</v>
      </c>
      <c r="D3" s="20" t="s">
        <v>121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3100</v>
      </c>
      <c r="D5" s="22"/>
      <c r="F5" s="74"/>
      <c r="G5" s="74"/>
      <c r="H5" s="120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0</v>
      </c>
      <c r="D7" s="24"/>
      <c r="F7" s="74"/>
      <c r="G7" s="74"/>
    </row>
    <row r="8" spans="1:13">
      <c r="A8" s="15" t="s">
        <v>18</v>
      </c>
      <c r="B8" s="23"/>
      <c r="C8" s="24">
        <f>C9-C7</f>
        <v>60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3">
      <c r="A11" s="15"/>
      <c r="B11" s="25"/>
      <c r="C11" s="26">
        <f>C10%</f>
        <v>0</v>
      </c>
      <c r="D11" s="26"/>
      <c r="F11" s="74"/>
      <c r="G11" s="74"/>
    </row>
    <row r="12" spans="1:13">
      <c r="A12" s="15" t="s">
        <v>21</v>
      </c>
      <c r="B12" s="18"/>
      <c r="C12" s="19">
        <f>C6*C11</f>
        <v>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3">
      <c r="A14" s="15" t="s">
        <v>15</v>
      </c>
      <c r="B14" s="18"/>
      <c r="C14" s="19">
        <f>C5</f>
        <v>3100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5100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909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4635900</v>
      </c>
      <c r="D19" s="74" t="s">
        <v>68</v>
      </c>
      <c r="E19" s="29"/>
      <c r="F19" s="74"/>
      <c r="G19" s="74"/>
      <c r="N19" s="10"/>
    </row>
    <row r="20" spans="1:14">
      <c r="A20" s="15"/>
      <c r="B20" s="53">
        <f>C20*80%</f>
        <v>3523284</v>
      </c>
      <c r="C20" s="30">
        <f>C19*95%</f>
        <v>4404105</v>
      </c>
      <c r="D20" s="74" t="s">
        <v>24</v>
      </c>
      <c r="E20" s="30"/>
      <c r="F20" s="74"/>
      <c r="G20" s="74"/>
    </row>
    <row r="21" spans="1:14">
      <c r="A21" s="15"/>
      <c r="C21" s="30">
        <f>C19*80%</f>
        <v>3708720</v>
      </c>
      <c r="D21" s="74" t="s">
        <v>25</v>
      </c>
      <c r="E21" s="30"/>
      <c r="F21" s="74"/>
      <c r="G21" s="74"/>
    </row>
    <row r="22" spans="1:14">
      <c r="A22" s="15"/>
      <c r="E22" s="71"/>
      <c r="F22" s="74"/>
      <c r="G22" s="74"/>
    </row>
    <row r="23" spans="1:14">
      <c r="A23" s="31" t="s">
        <v>26</v>
      </c>
      <c r="B23" s="32"/>
      <c r="C23" s="33">
        <f>C18*2000</f>
        <v>1818000</v>
      </c>
      <c r="D23" s="33">
        <f>D4*D18</f>
        <v>0</v>
      </c>
      <c r="E23" s="71"/>
      <c r="L23" s="71"/>
    </row>
    <row r="24" spans="1:14">
      <c r="A24" s="15" t="s">
        <v>27</v>
      </c>
      <c r="E24" s="71"/>
      <c r="L24" s="71"/>
    </row>
    <row r="25" spans="1:14">
      <c r="A25" s="34" t="s">
        <v>28</v>
      </c>
      <c r="B25" s="16"/>
      <c r="C25" s="30">
        <f>C19*0.025/12</f>
        <v>9658.125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1118.0555555555557</v>
      </c>
      <c r="C2" s="4">
        <f t="shared" ref="C2:C6" si="2">B2*1.2</f>
        <v>1341.6666666666667</v>
      </c>
      <c r="D2" s="4">
        <f t="shared" ref="D2:D6" si="3">C2*1.2</f>
        <v>1610</v>
      </c>
      <c r="E2" s="5">
        <f t="shared" ref="E2:E6" si="4">R2</f>
        <v>5600000</v>
      </c>
      <c r="F2" s="4">
        <f t="shared" ref="F2:F6" si="5">ROUND((E2/B2),0)</f>
        <v>5009</v>
      </c>
      <c r="G2" s="4">
        <f t="shared" ref="G2:G6" si="6">ROUND((E2/C2),0)</f>
        <v>4174</v>
      </c>
      <c r="H2" s="4">
        <f t="shared" ref="H2:H6" si="7">ROUND((E2/D2),0)</f>
        <v>3478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1610</v>
      </c>
      <c r="P2" s="71">
        <f>O2/1.2</f>
        <v>1341.6666666666667</v>
      </c>
      <c r="Q2" s="71">
        <f t="shared" ref="Q2:Q6" si="10">P2/1.2</f>
        <v>1118.0555555555557</v>
      </c>
      <c r="R2" s="2">
        <v>5600000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868.05555555555566</v>
      </c>
      <c r="C3" s="4">
        <f t="shared" si="2"/>
        <v>1041.6666666666667</v>
      </c>
      <c r="D3" s="4">
        <f t="shared" si="3"/>
        <v>1250</v>
      </c>
      <c r="E3" s="5">
        <f t="shared" si="4"/>
        <v>4800000</v>
      </c>
      <c r="F3" s="4">
        <f t="shared" si="5"/>
        <v>5530</v>
      </c>
      <c r="G3" s="4">
        <f t="shared" si="6"/>
        <v>4608</v>
      </c>
      <c r="H3" s="4">
        <f t="shared" si="7"/>
        <v>3840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1250</v>
      </c>
      <c r="P3" s="71">
        <f>O3/1.2</f>
        <v>1041.6666666666667</v>
      </c>
      <c r="Q3" s="71">
        <f t="shared" si="10"/>
        <v>868.05555555555566</v>
      </c>
      <c r="R3" s="2">
        <v>4800000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12">N7</f>
        <v>0</v>
      </c>
      <c r="B7" s="4">
        <f t="shared" ref="B7:B8" si="13">Q7</f>
        <v>0</v>
      </c>
      <c r="C7" s="4">
        <f t="shared" ref="C7:C8" si="14">B7*1.2</f>
        <v>0</v>
      </c>
      <c r="D7" s="4">
        <f t="shared" ref="D7:D8" si="15">C7*1.2</f>
        <v>0</v>
      </c>
      <c r="E7" s="5">
        <f t="shared" ref="E7:E8" si="16">R7</f>
        <v>0</v>
      </c>
      <c r="F7" s="4" t="e">
        <f t="shared" ref="F7:F8" si="17">ROUND((E7/B7),0)</f>
        <v>#DIV/0!</v>
      </c>
      <c r="G7" s="4" t="e">
        <f t="shared" ref="G7:G8" si="18">ROUND((E7/C7),0)</f>
        <v>#DIV/0!</v>
      </c>
      <c r="H7" s="4" t="e">
        <f t="shared" ref="H7:H8" si="19">ROUND((E7/D7),0)</f>
        <v>#DIV/0!</v>
      </c>
      <c r="I7" s="4">
        <f t="shared" ref="I7:I8" si="20">T7</f>
        <v>0</v>
      </c>
      <c r="J7" s="4">
        <f t="shared" ref="J7:J8" si="21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22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ref="P12:P13" si="35"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 t="shared" ref="P15" si="36"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si="23"/>
        <v>0</v>
      </c>
      <c r="B16" s="4">
        <f t="shared" si="24"/>
        <v>0</v>
      </c>
      <c r="C16" s="4">
        <f t="shared" si="25"/>
        <v>0</v>
      </c>
      <c r="D16" s="4">
        <f t="shared" si="26"/>
        <v>0</v>
      </c>
      <c r="E16" s="5">
        <f t="shared" si="27"/>
        <v>0</v>
      </c>
      <c r="F16" s="4" t="e">
        <f t="shared" si="28"/>
        <v>#DIV/0!</v>
      </c>
      <c r="G16" s="4" t="e">
        <f t="shared" si="29"/>
        <v>#DIV/0!</v>
      </c>
      <c r="H16" s="4" t="e">
        <f t="shared" si="30"/>
        <v>#DIV/0!</v>
      </c>
      <c r="I16" s="4">
        <f t="shared" si="31"/>
        <v>0</v>
      </c>
      <c r="J16" s="4">
        <f t="shared" si="32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4"/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70" zoomScaleNormal="70" workbookViewId="0">
      <selection activeCell="K10" sqref="K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70" zoomScaleNormal="70" workbookViewId="0">
      <selection activeCell="L4" sqref="L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4" workbookViewId="0">
      <selection activeCell="I22" sqref="I2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2025-01-13T11:46:07Z</dcterms:modified>
</cp:coreProperties>
</file>