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F3" l="1"/>
  <c r="C3"/>
  <c r="F7"/>
  <c r="C7"/>
  <c r="F2"/>
  <c r="C2"/>
  <c r="F6"/>
  <c r="C6"/>
  <c r="F10"/>
  <c r="C10"/>
  <c r="F5"/>
  <c r="C5"/>
  <c r="F9"/>
  <c r="C9"/>
  <c r="F4"/>
  <c r="C4"/>
  <c r="F8"/>
  <c r="C8"/>
  <c r="P17"/>
  <c r="Q17" s="1"/>
  <c r="B17" s="1"/>
  <c r="C17" s="1"/>
  <c r="J17"/>
  <c r="I17"/>
  <c r="E17"/>
  <c r="A17"/>
  <c r="P16"/>
  <c r="Q16" s="1"/>
  <c r="B16" s="1"/>
  <c r="C16" s="1"/>
  <c r="J16"/>
  <c r="I16"/>
  <c r="E16"/>
  <c r="A16"/>
  <c r="P15"/>
  <c r="Q15" s="1"/>
  <c r="B15" s="1"/>
  <c r="C15" s="1"/>
  <c r="J15"/>
  <c r="I15"/>
  <c r="E15"/>
  <c r="A15"/>
  <c r="Q14"/>
  <c r="B14" s="1"/>
  <c r="C14" s="1"/>
  <c r="P14"/>
  <c r="J14"/>
  <c r="I14"/>
  <c r="E14"/>
  <c r="A14"/>
  <c r="P13"/>
  <c r="Q13" s="1"/>
  <c r="B13" s="1"/>
  <c r="C13" s="1"/>
  <c r="J13"/>
  <c r="I13"/>
  <c r="E13"/>
  <c r="A13"/>
  <c r="P12"/>
  <c r="Q12" s="1"/>
  <c r="B12" s="1"/>
  <c r="C12" s="1"/>
  <c r="J12"/>
  <c r="I12"/>
  <c r="E12"/>
  <c r="A12"/>
  <c r="P11"/>
  <c r="Q11" s="1"/>
  <c r="B11" s="1"/>
  <c r="C11" s="1"/>
  <c r="J11"/>
  <c r="I11"/>
  <c r="E11"/>
  <c r="A11"/>
  <c r="F14" l="1"/>
  <c r="F12"/>
  <c r="F16"/>
  <c r="F11"/>
  <c r="F13"/>
  <c r="F15"/>
  <c r="F17"/>
  <c r="G4"/>
  <c r="D4"/>
  <c r="H4" s="1"/>
  <c r="G5"/>
  <c r="D5"/>
  <c r="H5" s="1"/>
  <c r="D6"/>
  <c r="H6" s="1"/>
  <c r="G6"/>
  <c r="D7"/>
  <c r="H7" s="1"/>
  <c r="G7"/>
  <c r="D8"/>
  <c r="H8" s="1"/>
  <c r="G8"/>
  <c r="D9"/>
  <c r="H9" s="1"/>
  <c r="G9"/>
  <c r="D10"/>
  <c r="H10" s="1"/>
  <c r="G10"/>
  <c r="D2"/>
  <c r="H2" s="1"/>
  <c r="G2"/>
  <c r="G3"/>
  <c r="D3"/>
  <c r="H3" s="1"/>
  <c r="G11"/>
  <c r="D11"/>
  <c r="H11" s="1"/>
  <c r="G13"/>
  <c r="D13"/>
  <c r="H13" s="1"/>
  <c r="G15"/>
  <c r="D15"/>
  <c r="H15" s="1"/>
  <c r="G17"/>
  <c r="D17"/>
  <c r="H17" s="1"/>
  <c r="G12"/>
  <c r="D12"/>
  <c r="H12" s="1"/>
  <c r="G14"/>
  <c r="D14"/>
  <c r="H14" s="1"/>
  <c r="G16"/>
  <c r="D16"/>
  <c r="H16" s="1"/>
  <c r="C23" i="23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5"/>
  <c r="P19" i="4" l="1"/>
  <c r="Q19" s="1"/>
  <c r="C5" i="23"/>
  <c r="N13" i="24" l="1"/>
  <c r="F2"/>
  <c r="H2" s="1"/>
  <c r="E2"/>
  <c r="G2" s="1"/>
  <c r="N18"/>
  <c r="N17"/>
  <c r="N16"/>
  <c r="N12"/>
  <c r="I2" l="1"/>
  <c r="F30" l="1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C20" l="1"/>
  <c r="B20" s="1"/>
  <c r="C21"/>
  <c r="C25"/>
  <c r="J19" i="4"/>
  <c r="I19"/>
  <c r="E19"/>
  <c r="A19"/>
  <c r="B19" l="1"/>
  <c r="C19" l="1"/>
  <c r="G19" s="1"/>
  <c r="F19"/>
  <c r="D19" l="1"/>
  <c r="H19" s="1"/>
</calcChain>
</file>

<file path=xl/sharedStrings.xml><?xml version="1.0" encoding="utf-8"?>
<sst xmlns="http://schemas.openxmlformats.org/spreadsheetml/2006/main" count="113" uniqueCount="89">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</sst>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600075</xdr:colOff>
      <xdr:row>26</xdr:row>
      <xdr:rowOff>137432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84896" cy="50904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78502</xdr:rowOff>
    </xdr:from>
    <xdr:to>
      <xdr:col>9</xdr:col>
      <xdr:colOff>209549</xdr:colOff>
      <xdr:row>19</xdr:row>
      <xdr:rowOff>88027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9502"/>
          <a:ext cx="5682761" cy="3248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178174</xdr:colOff>
      <xdr:row>28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9350" cy="540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60">
        <f>C3+D2</f>
        <v>33835</v>
      </c>
      <c r="F2" s="68"/>
      <c r="G2" s="112" t="s">
        <v>69</v>
      </c>
      <c r="H2" s="113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40" t="s">
        <v>59</v>
      </c>
      <c r="C3" s="51">
        <v>31800</v>
      </c>
      <c r="D3" s="40"/>
      <c r="E3" s="40"/>
      <c r="F3" s="40"/>
      <c r="G3" s="74" t="s">
        <v>70</v>
      </c>
      <c r="H3" s="75" t="s">
        <v>71</v>
      </c>
      <c r="I3" s="76"/>
      <c r="J3" s="68"/>
      <c r="K3" s="77" t="s">
        <v>72</v>
      </c>
      <c r="L3" s="78"/>
      <c r="M3" s="68"/>
      <c r="N3" s="79" t="s">
        <v>73</v>
      </c>
      <c r="O3" s="80"/>
      <c r="P3" s="80"/>
      <c r="Q3" s="81"/>
      <c r="R3" s="68"/>
      <c r="S3" s="68"/>
    </row>
    <row r="4" spans="1:19" ht="27" thickBot="1">
      <c r="A4" s="68"/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70</v>
      </c>
      <c r="O4" s="87" t="s">
        <v>71</v>
      </c>
      <c r="P4" s="88"/>
      <c r="Q4" s="68"/>
      <c r="R4" s="68"/>
      <c r="S4" s="68"/>
    </row>
    <row r="5" spans="1:19" ht="15.75" thickBot="1">
      <c r="A5" s="68"/>
      <c r="B5" s="40" t="s">
        <v>74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40" t="s">
        <v>75</v>
      </c>
      <c r="C6" s="51">
        <v>9300</v>
      </c>
      <c r="D6" s="40"/>
      <c r="E6" s="40"/>
      <c r="F6" s="40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40" t="s">
        <v>76</v>
      </c>
      <c r="C7" s="55">
        <f>C5-C6</f>
        <v>22500</v>
      </c>
      <c r="D7" s="40"/>
      <c r="E7" s="40"/>
      <c r="F7" s="40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40" t="s">
        <v>77</v>
      </c>
      <c r="C8" s="94">
        <v>0.11</v>
      </c>
      <c r="D8" s="95">
        <f>1-C8</f>
        <v>0.89</v>
      </c>
      <c r="E8" s="40"/>
      <c r="F8" s="40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8" t="s">
        <v>78</v>
      </c>
      <c r="C9" s="68"/>
      <c r="D9" s="55">
        <f>ROUND(C7*D8,0)</f>
        <v>20025</v>
      </c>
      <c r="E9" s="40"/>
      <c r="F9" s="40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40" t="s">
        <v>79</v>
      </c>
      <c r="C10" s="55">
        <f>C6+D9</f>
        <v>29325</v>
      </c>
      <c r="D10" s="56" t="s">
        <v>61</v>
      </c>
      <c r="E10" s="57">
        <f>ROUND(C10/10.764,0)</f>
        <v>2724</v>
      </c>
      <c r="F10" s="56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9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6" t="s">
        <v>63</v>
      </c>
      <c r="C12" s="61">
        <v>2025</v>
      </c>
      <c r="D12" s="68"/>
      <c r="E12" s="60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6" t="s">
        <v>64</v>
      </c>
      <c r="C13" s="61">
        <v>2014</v>
      </c>
      <c r="D13" s="60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6" t="s">
        <v>65</v>
      </c>
      <c r="C14" s="61">
        <f>C12-C13</f>
        <v>11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80</v>
      </c>
      <c r="C15" s="46">
        <f>60-C14</f>
        <v>49</v>
      </c>
      <c r="D15" s="68"/>
      <c r="E15" s="68"/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>
        <v>918</v>
      </c>
      <c r="D16" s="68"/>
      <c r="E16" s="60"/>
      <c r="F16" s="68"/>
      <c r="G16" s="82">
        <v>13</v>
      </c>
      <c r="H16" s="83">
        <v>13</v>
      </c>
      <c r="I16" s="93">
        <v>87</v>
      </c>
      <c r="J16" s="60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/>
      <c r="C17" s="60">
        <f>C16*E10</f>
        <v>2500632</v>
      </c>
      <c r="D17" s="68"/>
      <c r="E17" s="68"/>
      <c r="F17" s="68"/>
      <c r="G17" s="82">
        <v>14</v>
      </c>
      <c r="H17" s="83">
        <v>14</v>
      </c>
      <c r="I17" s="93">
        <v>86</v>
      </c>
      <c r="J17" s="68"/>
      <c r="K17" s="60"/>
      <c r="L17" s="60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60"/>
      <c r="K18" s="68"/>
      <c r="L18" s="60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40"/>
      <c r="C19" s="51"/>
      <c r="D19" s="40"/>
      <c r="E19" s="40"/>
      <c r="F19" s="40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40"/>
      <c r="C20" s="51"/>
      <c r="D20" s="40"/>
      <c r="E20" s="40"/>
      <c r="F20" s="40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40"/>
      <c r="C21" s="55"/>
      <c r="D21" s="56"/>
      <c r="E21" s="57"/>
      <c r="F21" s="56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40"/>
      <c r="C22" s="51"/>
      <c r="D22" s="40"/>
      <c r="E22" s="40"/>
      <c r="F22" s="40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40"/>
      <c r="C23" s="51"/>
      <c r="D23" s="40"/>
      <c r="E23" s="40"/>
      <c r="F23" s="40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8"/>
      <c r="C24" s="51"/>
      <c r="D24" s="40"/>
      <c r="E24" s="40"/>
      <c r="F24" s="40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40"/>
      <c r="C25" s="55"/>
      <c r="D25" s="56"/>
      <c r="E25" s="57"/>
      <c r="F25" s="56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40"/>
      <c r="B31" s="65"/>
      <c r="C31" s="40"/>
      <c r="D31" s="40"/>
      <c r="E31" s="40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40"/>
      <c r="B32" s="51"/>
      <c r="C32" s="40"/>
      <c r="D32" s="40"/>
      <c r="E32" s="40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40"/>
      <c r="B33" s="55"/>
      <c r="C33" s="56"/>
      <c r="D33" s="106"/>
      <c r="E33" s="56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40"/>
      <c r="B34" s="51"/>
      <c r="C34" s="40"/>
      <c r="D34" s="40"/>
      <c r="E34" s="40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40"/>
      <c r="B35" s="65"/>
      <c r="C35" s="40"/>
      <c r="D35" s="40"/>
      <c r="E35" s="40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8"/>
      <c r="B36" s="51"/>
      <c r="C36" s="40"/>
      <c r="D36" s="40"/>
      <c r="E36" s="40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40"/>
      <c r="B37" s="55"/>
      <c r="C37" s="56"/>
      <c r="D37" s="57"/>
      <c r="E37" s="56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4"/>
      <c r="L1" s="114"/>
      <c r="M1" s="114"/>
      <c r="N1" s="114"/>
      <c r="O1" s="114"/>
      <c r="P1" s="114"/>
      <c r="Q1" s="114"/>
      <c r="R1" s="114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81</v>
      </c>
      <c r="L4" s="40"/>
      <c r="M4" s="40"/>
      <c r="N4" s="40" t="s">
        <v>82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83</v>
      </c>
      <c r="L23" s="40" t="s">
        <v>84</v>
      </c>
      <c r="M23" s="40"/>
      <c r="N23" s="41"/>
      <c r="O23" s="40"/>
      <c r="P23" s="40" t="s">
        <v>86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82</v>
      </c>
      <c r="O24" s="46"/>
      <c r="P24" s="40"/>
      <c r="Q24" s="40"/>
      <c r="R24" s="49" t="s">
        <v>82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68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85</v>
      </c>
      <c r="O28" s="49" t="s">
        <v>82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D23" sqref="D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1"/>
      <c r="G1" s="71"/>
    </row>
    <row r="2" spans="1:13">
      <c r="A2" s="15"/>
      <c r="D2" s="17"/>
      <c r="F2" s="71"/>
      <c r="G2" s="71"/>
    </row>
    <row r="3" spans="1:13">
      <c r="A3" s="15" t="s">
        <v>13</v>
      </c>
      <c r="B3" s="18"/>
      <c r="C3" s="19">
        <v>6500</v>
      </c>
      <c r="D3" s="20" t="s">
        <v>88</v>
      </c>
      <c r="F3" s="71"/>
      <c r="G3" s="71"/>
      <c r="H3" s="71"/>
      <c r="I3" s="71"/>
    </row>
    <row r="4" spans="1:13" ht="30">
      <c r="A4" s="21" t="s">
        <v>14</v>
      </c>
      <c r="B4" s="18"/>
      <c r="C4" s="19">
        <v>2000</v>
      </c>
      <c r="D4" s="22"/>
      <c r="F4" s="71"/>
      <c r="G4" s="71"/>
      <c r="H4" s="71"/>
      <c r="I4" s="71"/>
    </row>
    <row r="5" spans="1:13" ht="16.5">
      <c r="A5" s="15" t="s">
        <v>15</v>
      </c>
      <c r="B5" s="18"/>
      <c r="C5" s="19">
        <f>C3-C4</f>
        <v>4500</v>
      </c>
      <c r="D5" s="22"/>
      <c r="F5" s="71"/>
      <c r="G5" s="71"/>
      <c r="H5" s="111"/>
      <c r="I5" s="71"/>
    </row>
    <row r="6" spans="1:13">
      <c r="A6" s="15" t="s">
        <v>16</v>
      </c>
      <c r="B6" s="18"/>
      <c r="C6" s="19">
        <f>C4</f>
        <v>2000</v>
      </c>
      <c r="D6" s="22"/>
      <c r="F6" s="71"/>
      <c r="G6" s="71"/>
    </row>
    <row r="7" spans="1:13">
      <c r="A7" s="15" t="s">
        <v>17</v>
      </c>
      <c r="B7" s="23"/>
      <c r="C7" s="24">
        <v>11</v>
      </c>
      <c r="D7" s="24"/>
      <c r="F7" s="71"/>
      <c r="G7" s="71"/>
    </row>
    <row r="8" spans="1:13">
      <c r="A8" s="15" t="s">
        <v>18</v>
      </c>
      <c r="B8" s="23"/>
      <c r="C8" s="24">
        <f>C9-C7</f>
        <v>49</v>
      </c>
      <c r="D8" s="24"/>
      <c r="F8" s="71"/>
      <c r="G8" s="71"/>
      <c r="M8" s="68"/>
    </row>
    <row r="9" spans="1:13">
      <c r="A9" s="15" t="s">
        <v>19</v>
      </c>
      <c r="B9" s="23"/>
      <c r="C9" s="24">
        <v>60</v>
      </c>
      <c r="D9" s="24"/>
      <c r="F9" s="71"/>
      <c r="G9" s="71"/>
    </row>
    <row r="10" spans="1:13" ht="30">
      <c r="A10" s="21" t="s">
        <v>20</v>
      </c>
      <c r="B10" s="23"/>
      <c r="C10" s="24">
        <f>90*C7/C9</f>
        <v>16.5</v>
      </c>
      <c r="D10" s="24"/>
      <c r="F10" s="71"/>
      <c r="G10" s="71"/>
    </row>
    <row r="11" spans="1:13">
      <c r="A11" s="15"/>
      <c r="B11" s="25"/>
      <c r="C11" s="26">
        <f>C10%</f>
        <v>0.16500000000000001</v>
      </c>
      <c r="D11" s="26"/>
      <c r="F11" s="71"/>
      <c r="G11" s="71"/>
    </row>
    <row r="12" spans="1:13">
      <c r="A12" s="15" t="s">
        <v>21</v>
      </c>
      <c r="B12" s="18"/>
      <c r="C12" s="19">
        <f>C6*C11</f>
        <v>330</v>
      </c>
      <c r="D12" s="22"/>
      <c r="F12" s="71"/>
      <c r="G12" s="71"/>
    </row>
    <row r="13" spans="1:13">
      <c r="A13" s="15" t="s">
        <v>22</v>
      </c>
      <c r="B13" s="18"/>
      <c r="C13" s="19">
        <f>C6-C12</f>
        <v>1670</v>
      </c>
      <c r="D13" s="22"/>
      <c r="F13" s="71"/>
      <c r="G13" s="71"/>
    </row>
    <row r="14" spans="1:13">
      <c r="A14" s="15" t="s">
        <v>15</v>
      </c>
      <c r="B14" s="18"/>
      <c r="C14" s="19">
        <f>C5</f>
        <v>4500</v>
      </c>
      <c r="D14" s="22"/>
      <c r="F14" s="71"/>
      <c r="G14" s="71"/>
    </row>
    <row r="15" spans="1:13">
      <c r="B15" s="18"/>
      <c r="C15" s="19"/>
      <c r="D15" s="22"/>
      <c r="F15" s="71"/>
      <c r="G15" s="71"/>
    </row>
    <row r="16" spans="1:13">
      <c r="A16" s="27" t="s">
        <v>23</v>
      </c>
      <c r="B16" s="28"/>
      <c r="C16" s="20">
        <f>C14+C13</f>
        <v>6170</v>
      </c>
      <c r="D16" s="20"/>
      <c r="E16" s="60"/>
      <c r="F16" s="71"/>
      <c r="G16" s="71"/>
      <c r="H16" s="68"/>
    </row>
    <row r="17" spans="1:14">
      <c r="B17" s="23"/>
      <c r="C17" s="24"/>
      <c r="D17" s="24"/>
      <c r="F17" s="71"/>
      <c r="G17" s="71"/>
      <c r="H17" s="68"/>
      <c r="N17" s="10"/>
    </row>
    <row r="18" spans="1:14" ht="16.5">
      <c r="A18" s="27" t="s">
        <v>87</v>
      </c>
      <c r="B18" s="7"/>
      <c r="C18" s="69">
        <v>706</v>
      </c>
      <c r="D18" s="69"/>
      <c r="E18" s="70"/>
      <c r="F18" s="71"/>
      <c r="G18" s="71"/>
      <c r="H18" s="68"/>
      <c r="N18" s="10"/>
    </row>
    <row r="19" spans="1:14">
      <c r="A19" s="15"/>
      <c r="B19" s="6"/>
      <c r="C19" s="29">
        <f>C18*C16</f>
        <v>4356020</v>
      </c>
      <c r="D19" s="71" t="s">
        <v>66</v>
      </c>
      <c r="E19" s="29"/>
      <c r="F19" s="71"/>
      <c r="G19" s="71"/>
      <c r="N19" s="10"/>
    </row>
    <row r="20" spans="1:14">
      <c r="A20" s="15"/>
      <c r="B20" s="53">
        <f>C20*80%</f>
        <v>3310575.2</v>
      </c>
      <c r="C20" s="30">
        <f>C19*95%</f>
        <v>4138219</v>
      </c>
      <c r="D20" s="71" t="s">
        <v>24</v>
      </c>
      <c r="E20" s="30"/>
      <c r="F20" s="71"/>
      <c r="G20" s="71"/>
    </row>
    <row r="21" spans="1:14">
      <c r="A21" s="15"/>
      <c r="C21" s="30">
        <f>C19*80%</f>
        <v>3484816</v>
      </c>
      <c r="D21" s="71" t="s">
        <v>25</v>
      </c>
      <c r="E21" s="30"/>
      <c r="F21" s="71"/>
      <c r="G21" s="71"/>
    </row>
    <row r="22" spans="1:14">
      <c r="A22" s="15"/>
      <c r="F22" s="71"/>
      <c r="G22" s="71"/>
    </row>
    <row r="23" spans="1:14">
      <c r="A23" s="31" t="s">
        <v>26</v>
      </c>
      <c r="B23" s="32"/>
      <c r="C23" s="33">
        <f>C4*469</f>
        <v>938000</v>
      </c>
      <c r="D23" s="33"/>
      <c r="L23" s="68"/>
    </row>
    <row r="24" spans="1:14">
      <c r="A24" s="15" t="s">
        <v>27</v>
      </c>
      <c r="L24" s="68"/>
    </row>
    <row r="25" spans="1:14">
      <c r="A25" s="34" t="s">
        <v>28</v>
      </c>
      <c r="B25" s="16"/>
      <c r="C25" s="30">
        <f>C19*0.025/12</f>
        <v>9075.0416666666661</v>
      </c>
      <c r="D25" s="30"/>
      <c r="L25" s="68"/>
    </row>
    <row r="26" spans="1:14">
      <c r="C26" s="30"/>
      <c r="D26" s="30"/>
      <c r="L26" s="68"/>
    </row>
    <row r="27" spans="1:14">
      <c r="C27" s="30"/>
      <c r="D27" s="30"/>
      <c r="L27" s="68"/>
    </row>
    <row r="28" spans="1:14">
      <c r="C28"/>
      <c r="D28"/>
      <c r="L28" s="68"/>
    </row>
    <row r="29" spans="1:14">
      <c r="C29"/>
      <c r="D29"/>
      <c r="L29" s="68"/>
    </row>
    <row r="30" spans="1:14">
      <c r="C30"/>
      <c r="D30"/>
      <c r="L30" s="68"/>
    </row>
    <row r="31" spans="1:14">
      <c r="C31"/>
      <c r="D31"/>
      <c r="L31" s="68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68"/>
      <c r="L46" s="10"/>
    </row>
    <row r="47" spans="1:12">
      <c r="K47" s="68"/>
      <c r="L47" s="10"/>
    </row>
    <row r="48" spans="1:12">
      <c r="K48" s="68"/>
      <c r="L48" s="10"/>
    </row>
    <row r="49" spans="1:13">
      <c r="K49" s="68"/>
      <c r="L49" s="60"/>
      <c r="M49" s="60"/>
    </row>
    <row r="50" spans="1:13">
      <c r="K50" s="68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585</v>
      </c>
      <c r="C2" s="4">
        <f t="shared" ref="C2:C10" si="2">B2*1.2</f>
        <v>702</v>
      </c>
      <c r="D2" s="4">
        <f t="shared" ref="D2:D10" si="3">C2*1.2</f>
        <v>842.4</v>
      </c>
      <c r="E2" s="5">
        <f t="shared" ref="E2:E10" si="4">R2</f>
        <v>2800000</v>
      </c>
      <c r="F2" s="4">
        <f t="shared" ref="F2:F10" si="5">ROUND((E2/B2),0)</f>
        <v>4786</v>
      </c>
      <c r="G2" s="4">
        <f t="shared" ref="G2:G10" si="6">ROUND((E2/C2),0)</f>
        <v>3989</v>
      </c>
      <c r="H2" s="4">
        <f t="shared" ref="H2:H10" si="7">ROUND((E2/D2),0)</f>
        <v>3324</v>
      </c>
      <c r="I2" s="4">
        <f t="shared" ref="I2:I10" si="8">T2</f>
        <v>0</v>
      </c>
      <c r="J2" s="4">
        <f t="shared" ref="J2:J10" si="9">U2</f>
        <v>0</v>
      </c>
      <c r="K2" s="68"/>
      <c r="L2" s="68"/>
      <c r="M2" s="68"/>
      <c r="N2" s="68"/>
      <c r="O2" s="68">
        <v>0</v>
      </c>
      <c r="P2" s="68">
        <f t="shared" ref="P2" si="10">O2/1.2</f>
        <v>0</v>
      </c>
      <c r="Q2" s="68">
        <v>585</v>
      </c>
      <c r="R2" s="2">
        <v>2800000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2400000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600</v>
      </c>
      <c r="P3" s="68">
        <f>O3/1.2</f>
        <v>500</v>
      </c>
      <c r="Q3" s="68">
        <f t="shared" ref="Q3:Q10" si="11">P3/1.2</f>
        <v>416.66666666666669</v>
      </c>
      <c r="R3" s="2">
        <v>2400000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f>O4/1.2</f>
        <v>0</v>
      </c>
      <c r="Q4" s="68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>O5/1.2</f>
        <v>0</v>
      </c>
      <c r="Q5" s="6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 t="shared" ref="P6" si="12">O6/1.2</f>
        <v>0</v>
      </c>
      <c r="Q6" s="68">
        <f t="shared" si="11"/>
        <v>0</v>
      </c>
      <c r="R6" s="2">
        <v>0</v>
      </c>
      <c r="S6" s="2"/>
      <c r="T6" s="2"/>
      <c r="AI6" t="s">
        <v>67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>O8/1.2</f>
        <v>0</v>
      </c>
      <c r="Q8" s="6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ref="P9:P10" si="13">O9/1.2</f>
        <v>0</v>
      </c>
      <c r="Q9" s="6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8"/>
      <c r="L10" s="68"/>
      <c r="M10" s="68"/>
      <c r="N10" s="68"/>
      <c r="O10" s="68">
        <v>0</v>
      </c>
      <c r="P10" s="68">
        <f t="shared" si="13"/>
        <v>0</v>
      </c>
      <c r="Q10" s="68">
        <f t="shared" si="11"/>
        <v>0</v>
      </c>
      <c r="R10" s="2">
        <v>0</v>
      </c>
      <c r="S10" s="2"/>
    </row>
    <row r="11" spans="1:35" ht="16.5">
      <c r="A11" s="4">
        <f t="shared" ref="A11:A17" si="14">N11</f>
        <v>0</v>
      </c>
      <c r="B11" s="4">
        <f t="shared" ref="B11:B17" si="15">Q11</f>
        <v>0</v>
      </c>
      <c r="C11" s="4">
        <f t="shared" ref="C11:C17" si="16">B11*1.2</f>
        <v>0</v>
      </c>
      <c r="D11" s="4">
        <f t="shared" ref="D11:D17" si="17">C11*1.2</f>
        <v>0</v>
      </c>
      <c r="E11" s="5">
        <f t="shared" ref="E11:E17" si="18">R11</f>
        <v>0</v>
      </c>
      <c r="F11" s="4" t="e">
        <f t="shared" ref="F11:F17" si="19">ROUND((E11/B11),0)</f>
        <v>#DIV/0!</v>
      </c>
      <c r="G11" s="4" t="e">
        <f t="shared" ref="G11:G17" si="20">ROUND((E11/C11),0)</f>
        <v>#DIV/0!</v>
      </c>
      <c r="H11" s="4" t="e">
        <f t="shared" ref="H11:H17" si="21">ROUND((E11/D11),0)</f>
        <v>#DIV/0!</v>
      </c>
      <c r="I11" s="4">
        <f t="shared" ref="I11:I17" si="22">T11</f>
        <v>0</v>
      </c>
      <c r="J11" s="4">
        <f t="shared" ref="J11:J17" si="23">U11</f>
        <v>0</v>
      </c>
      <c r="K11" s="68"/>
      <c r="L11" s="68"/>
      <c r="M11" s="68"/>
      <c r="N11" s="68"/>
      <c r="O11" s="68">
        <v>0</v>
      </c>
      <c r="P11" s="68">
        <f>O11/1.2</f>
        <v>0</v>
      </c>
      <c r="Q11" s="68">
        <f t="shared" ref="Q11:Q17" si="24">P11/1.2</f>
        <v>0</v>
      </c>
      <c r="R11" s="2">
        <v>0</v>
      </c>
      <c r="S11" s="2"/>
      <c r="V11" s="67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68"/>
      <c r="L12" s="68"/>
      <c r="M12" s="68"/>
      <c r="N12" s="68"/>
      <c r="O12" s="68">
        <v>0</v>
      </c>
      <c r="P12" s="68">
        <f t="shared" ref="P12:P13" si="25">O12/1.2</f>
        <v>0</v>
      </c>
      <c r="Q12" s="68">
        <f t="shared" si="24"/>
        <v>0</v>
      </c>
      <c r="R12" s="2">
        <v>0</v>
      </c>
      <c r="S12" s="2"/>
      <c r="V12" s="66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68"/>
      <c r="L13" s="68"/>
      <c r="M13" s="68"/>
      <c r="N13" s="68"/>
      <c r="O13" s="68">
        <v>0</v>
      </c>
      <c r="P13" s="68">
        <f t="shared" si="25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68"/>
      <c r="L15" s="68"/>
      <c r="M15" s="68"/>
      <c r="N15" s="68"/>
      <c r="O15" s="68">
        <v>0</v>
      </c>
      <c r="P15" s="68">
        <f t="shared" ref="P15" si="26">O15/1.2</f>
        <v>0</v>
      </c>
      <c r="Q15" s="68">
        <f t="shared" si="24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68"/>
      <c r="L16" s="68"/>
      <c r="M16" s="68"/>
      <c r="N16" s="68"/>
      <c r="O16" s="68">
        <v>0</v>
      </c>
      <c r="P16" s="68">
        <f>O16/1.2</f>
        <v>0</v>
      </c>
      <c r="Q16" s="68">
        <f t="shared" si="24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68"/>
      <c r="L17" s="68"/>
      <c r="M17" s="68"/>
      <c r="N17" s="68"/>
      <c r="O17" s="68">
        <v>0</v>
      </c>
      <c r="P17" s="68">
        <f>O17/1.2</f>
        <v>0</v>
      </c>
      <c r="Q17" s="68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2"/>
    </row>
    <row r="23" spans="1:19" s="10" customFormat="1"/>
    <row r="24" spans="1:19" s="10" customFormat="1"/>
    <row r="25" spans="1:19" s="10" customFormat="1"/>
    <row r="26" spans="1:19" s="10" customFormat="1"/>
    <row r="27" spans="1:19" s="10" customFormat="1"/>
    <row r="28" spans="1:19" s="10" customFormat="1"/>
    <row r="29" spans="1:19" s="10" customFormat="1"/>
    <row r="30" spans="1:19" s="10" customFormat="1"/>
    <row r="31" spans="1:19" s="10" customFormat="1">
      <c r="I31" s="65"/>
    </row>
    <row r="32" spans="1:19" s="10" customFormat="1"/>
    <row r="33" spans="8:20" s="10" customFormat="1"/>
    <row r="34" spans="8:20" s="10" customFormat="1"/>
    <row r="35" spans="8:20" s="10" customFormat="1"/>
    <row r="36" spans="8:20" s="10" customFormat="1"/>
    <row r="38" spans="8:20">
      <c r="H38" s="10"/>
      <c r="I38" s="10"/>
      <c r="J38" s="10"/>
      <c r="K38" s="10"/>
      <c r="L38" s="10"/>
    </row>
    <row r="39" spans="8:20">
      <c r="P39" s="10"/>
      <c r="Q39" s="10"/>
      <c r="R39" s="10"/>
      <c r="S39" s="10"/>
      <c r="T39" s="10"/>
    </row>
    <row r="40" spans="8:20">
      <c r="P40" s="10"/>
      <c r="Q40" s="10"/>
      <c r="R40" s="10"/>
      <c r="S40" s="10"/>
      <c r="T40" s="10"/>
    </row>
    <row r="41" spans="8:20">
      <c r="P41" s="10"/>
      <c r="Q41" s="10"/>
      <c r="R41" s="10"/>
      <c r="S41" s="10"/>
      <c r="T41" s="10"/>
    </row>
    <row r="42" spans="8:20">
      <c r="P42" s="10"/>
      <c r="Q42" s="10"/>
      <c r="R42" s="10"/>
      <c r="S42" s="10"/>
      <c r="T42" s="10"/>
    </row>
    <row r="43" spans="8:20">
      <c r="P43" s="10"/>
      <c r="Q43" s="65"/>
      <c r="R43" s="10"/>
      <c r="S43" s="10"/>
      <c r="T43" s="10"/>
    </row>
    <row r="44" spans="8:20">
      <c r="P44" s="10"/>
      <c r="Q44" s="10"/>
      <c r="R44" s="10"/>
      <c r="S44" s="10"/>
      <c r="T44" s="10"/>
    </row>
    <row r="45" spans="8:20">
      <c r="P45" s="10"/>
      <c r="Q45" s="10"/>
      <c r="R45" s="10"/>
      <c r="S45" s="10"/>
      <c r="T45" s="10"/>
    </row>
    <row r="46" spans="8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30" zoomScaleNormal="130"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2025-01-13T09:23:08Z</dcterms:modified>
</cp:coreProperties>
</file>