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34" i="4" l="1"/>
  <c r="S8" i="19" l="1"/>
  <c r="Y6" i="18"/>
  <c r="O14" i="17"/>
  <c r="O5" i="16"/>
  <c r="P7" i="15"/>
  <c r="S11" i="14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Q7" i="4"/>
  <c r="B7" i="4" s="1"/>
  <c r="C7" i="4" s="1"/>
  <c r="D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8" i="4" l="1"/>
  <c r="H6" i="4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W39" i="4" s="1"/>
  <c r="S36" i="4" l="1"/>
  <c r="S37" i="4" s="1"/>
  <c r="S39" i="4" s="1"/>
  <c r="W31" i="4"/>
  <c r="W35" i="4"/>
  <c r="W36" i="4" s="1"/>
  <c r="W42" i="4" l="1"/>
  <c r="W43" i="4" s="1"/>
  <c r="S38" i="4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<sst xmlns="http://schemas.openxmlformats.org/spreadsheetml/2006/main" count="49" uniqueCount="43">
  <si>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</si>
  <si>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</si>
  <si>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</si>
  <si>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</si>
  <si>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</si>
  <si>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</si>
  <si>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</si>
  <si>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</si>
  <si>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</si>
  <si>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</si>
  <si>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</si>
  <si>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</si>
  <si>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</si>
  <si>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</si>
  <si>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</si>
  <si>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</si>
  <si>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</si>
  <si>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</si>
  <si>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</si>
  <si>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</si>
  <si>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</si>
  <si>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</si>
  <si>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</si>
  <si>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</si>
  <si>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</si>
  <si>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</si>
  <si>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</si>
  <si>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</si>
  <si>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</si>
  <si>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</si>
  <si>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</si>
  <si>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</si>
  <si>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</si>
  <si>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</si>
  <si>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</si>
  <si>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</si>
  <si>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</si>
  <si>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</si>
  <si>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</si>
  <si>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</si>
  <si>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Baroda ( Kapurbawdi Branch ) - Mr. Arkhit Bairagi Dakua &amp; Mrs. Krishnaveni Arkhit Dauka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</si>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</sst>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134219</xdr:colOff>
      <xdr:row>28</xdr:row>
      <xdr:rowOff>115034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230219" cy="52585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353325</xdr:colOff>
      <xdr:row>31</xdr:row>
      <xdr:rowOff>96061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449325" cy="58110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181851</xdr:colOff>
      <xdr:row>31</xdr:row>
      <xdr:rowOff>67482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77851" cy="57824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14</xdr:col>
      <xdr:colOff>591398</xdr:colOff>
      <xdr:row>33</xdr:row>
      <xdr:rowOff>19771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6077798" cy="5163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77061</xdr:colOff>
      <xdr:row>28</xdr:row>
      <xdr:rowOff>143613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73061" cy="52871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115167</xdr:colOff>
      <xdr:row>28</xdr:row>
      <xdr:rowOff>95935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211167" cy="49060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6</xdr:row>
      <xdr:rowOff>9525</xdr:rowOff>
    </xdr:from>
    <xdr:to>
      <xdr:col>11</xdr:col>
      <xdr:colOff>86582</xdr:colOff>
      <xdr:row>31</xdr:row>
      <xdr:rowOff>67348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152525"/>
          <a:ext cx="6144482" cy="4820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20</xdr:col>
      <xdr:colOff>105640</xdr:colOff>
      <xdr:row>27</xdr:row>
      <xdr:rowOff>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201640" cy="49536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16</xdr:col>
      <xdr:colOff>181851</xdr:colOff>
      <xdr:row>27</xdr:row>
      <xdr:rowOff>95955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6277851" cy="50489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18</xdr:col>
      <xdr:colOff>296592</xdr:colOff>
      <xdr:row>31</xdr:row>
      <xdr:rowOff>38876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9440592" cy="55633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258487</xdr:colOff>
      <xdr:row>29</xdr:row>
      <xdr:rowOff>115060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402487" cy="5449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13" zoomScaleNormal="100" workbookViewId="0">
      <selection activeCell="Y26" sqref="Y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430</v>
      </c>
      <c r="C3" s="4">
        <f>B3*1.2</f>
        <v>516</v>
      </c>
      <c r="D3" s="4">
        <f t="shared" ref="D3:D9" si="2">C3*1.2</f>
        <v>619.19999999999993</v>
      </c>
      <c r="E3" s="5">
        <f t="shared" ref="E3:E9" si="3">R3</f>
        <v>5500000</v>
      </c>
      <c r="F3" s="9">
        <f t="shared" ref="F3:F9" si="4">ROUND((E3/B3),0)</f>
        <v>12791</v>
      </c>
      <c r="G3" s="9">
        <f t="shared" ref="G3:G9" si="5">ROUND((E3/C3),0)</f>
        <v>10659</v>
      </c>
      <c r="H3" s="9">
        <f t="shared" ref="H3:H9" si="6">ROUND((E3/D3),0)</f>
        <v>8882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" si="8">O3/1.2</f>
        <v>0</v>
      </c>
      <c r="Q3">
        <v>430</v>
      </c>
      <c r="R3" s="2">
        <v>5500000</v>
      </c>
    </row>
    <row r="4" spans="1:20" x14ac:dyDescent="0.25">
      <c r="A4" s="4">
        <f t="shared" si="0"/>
        <v>0</v>
      </c>
      <c r="B4" s="4">
        <f t="shared" si="1"/>
        <v>478.33333333333337</v>
      </c>
      <c r="C4" s="4">
        <f t="shared" ref="C4:C9" si="9">B4*1.2</f>
        <v>574</v>
      </c>
      <c r="D4" s="4">
        <f t="shared" si="2"/>
        <v>688.8</v>
      </c>
      <c r="E4" s="5">
        <f t="shared" si="3"/>
        <v>6400000</v>
      </c>
      <c r="F4" s="9">
        <f t="shared" si="4"/>
        <v>13380</v>
      </c>
      <c r="G4" s="9">
        <f t="shared" si="5"/>
        <v>11150</v>
      </c>
      <c r="H4" s="9">
        <f t="shared" si="6"/>
        <v>9292</v>
      </c>
      <c r="I4" s="4" t="e">
        <f>#REF!</f>
        <v>#REF!</v>
      </c>
      <c r="J4" s="4">
        <f t="shared" si="7"/>
        <v>0</v>
      </c>
      <c r="O4">
        <v>0</v>
      </c>
      <c r="P4">
        <v>574</v>
      </c>
      <c r="Q4">
        <f t="shared" ref="Q4:Q9" si="10">P4/1.2</f>
        <v>478.33333333333337</v>
      </c>
      <c r="R4" s="2">
        <v>6400000</v>
      </c>
    </row>
    <row r="5" spans="1:20" x14ac:dyDescent="0.25">
      <c r="A5" s="4">
        <f t="shared" si="0"/>
        <v>0</v>
      </c>
      <c r="B5" s="4">
        <f t="shared" si="1"/>
        <v>479.16666666666669</v>
      </c>
      <c r="C5" s="4">
        <f t="shared" si="9"/>
        <v>575</v>
      </c>
      <c r="D5" s="4">
        <f t="shared" si="2"/>
        <v>690</v>
      </c>
      <c r="E5" s="5">
        <f t="shared" si="3"/>
        <v>6775000</v>
      </c>
      <c r="F5" s="9">
        <f t="shared" si="4"/>
        <v>14139</v>
      </c>
      <c r="G5" s="9">
        <f t="shared" si="5"/>
        <v>11783</v>
      </c>
      <c r="H5" s="9">
        <f t="shared" si="6"/>
        <v>9819</v>
      </c>
      <c r="I5" s="4" t="e">
        <f>#REF!</f>
        <v>#REF!</v>
      </c>
      <c r="J5" s="4">
        <f t="shared" si="7"/>
        <v>0</v>
      </c>
      <c r="O5">
        <v>0</v>
      </c>
      <c r="P5">
        <v>575</v>
      </c>
      <c r="Q5">
        <f t="shared" si="10"/>
        <v>479.16666666666669</v>
      </c>
      <c r="R5" s="2">
        <v>6775000</v>
      </c>
    </row>
    <row r="6" spans="1:20" x14ac:dyDescent="0.25">
      <c r="A6" s="4">
        <f t="shared" si="0"/>
        <v>0</v>
      </c>
      <c r="B6" s="4">
        <f t="shared" si="1"/>
        <v>430</v>
      </c>
      <c r="C6" s="4">
        <f t="shared" si="9"/>
        <v>516</v>
      </c>
      <c r="D6" s="4">
        <f t="shared" si="2"/>
        <v>619.19999999999993</v>
      </c>
      <c r="E6" s="5">
        <f t="shared" si="3"/>
        <v>5800000</v>
      </c>
      <c r="F6" s="9">
        <f t="shared" si="4"/>
        <v>13488</v>
      </c>
      <c r="G6" s="9">
        <f t="shared" si="5"/>
        <v>11240</v>
      </c>
      <c r="H6" s="9">
        <f t="shared" si="6"/>
        <v>9367</v>
      </c>
      <c r="I6" s="4" t="e">
        <f>#REF!</f>
        <v>#REF!</v>
      </c>
      <c r="J6" s="4">
        <f t="shared" si="7"/>
        <v>0</v>
      </c>
      <c r="O6">
        <v>0</v>
      </c>
      <c r="P6">
        <v>516</v>
      </c>
      <c r="Q6">
        <f t="shared" si="10"/>
        <v>430</v>
      </c>
      <c r="R6" s="2">
        <v>5800000</v>
      </c>
    </row>
    <row r="7" spans="1:20" s="46" customFormat="1" x14ac:dyDescent="0.25">
      <c r="A7" s="44">
        <f t="shared" si="0"/>
        <v>0</v>
      </c>
      <c r="B7" s="44">
        <f t="shared" si="1"/>
        <v>430</v>
      </c>
      <c r="C7" s="44">
        <f t="shared" si="9"/>
        <v>516</v>
      </c>
      <c r="D7" s="44">
        <f t="shared" si="2"/>
        <v>619.19999999999993</v>
      </c>
      <c r="E7" s="45">
        <f t="shared" si="3"/>
        <v>6200000</v>
      </c>
      <c r="F7" s="44">
        <f t="shared" si="4"/>
        <v>14419</v>
      </c>
      <c r="G7" s="44">
        <f t="shared" si="5"/>
        <v>12016</v>
      </c>
      <c r="H7" s="44">
        <f t="shared" si="6"/>
        <v>10013</v>
      </c>
      <c r="I7" s="44" t="e">
        <f>#REF!</f>
        <v>#REF!</v>
      </c>
      <c r="J7" s="44">
        <f t="shared" si="7"/>
        <v>0</v>
      </c>
      <c r="O7" s="46">
        <v>0</v>
      </c>
      <c r="P7" s="46">
        <v>516</v>
      </c>
      <c r="Q7" s="46">
        <f t="shared" si="10"/>
        <v>430</v>
      </c>
      <c r="R7" s="47">
        <v>6200000</v>
      </c>
    </row>
    <row r="8" spans="1:20" x14ac:dyDescent="0.25">
      <c r="A8" s="4">
        <f t="shared" si="0"/>
        <v>0</v>
      </c>
      <c r="B8" s="4">
        <f t="shared" si="1"/>
        <v>650</v>
      </c>
      <c r="C8" s="4">
        <f t="shared" si="9"/>
        <v>780</v>
      </c>
      <c r="D8" s="4">
        <f t="shared" si="2"/>
        <v>936</v>
      </c>
      <c r="E8" s="5">
        <f t="shared" si="3"/>
        <v>8500000</v>
      </c>
      <c r="F8" s="9">
        <f t="shared" si="4"/>
        <v>13077</v>
      </c>
      <c r="G8" s="9">
        <f t="shared" si="5"/>
        <v>10897</v>
      </c>
      <c r="H8" s="9">
        <f t="shared" si="6"/>
        <v>9081</v>
      </c>
      <c r="I8" s="4" t="e">
        <f>#REF!</f>
        <v>#REF!</v>
      </c>
      <c r="J8" s="4">
        <f t="shared" si="7"/>
        <v>0</v>
      </c>
      <c r="O8">
        <v>0</v>
      </c>
      <c r="P8">
        <v>780</v>
      </c>
      <c r="Q8">
        <f t="shared" si="10"/>
        <v>650</v>
      </c>
      <c r="R8" s="2">
        <v>8500000</v>
      </c>
    </row>
    <row r="9" spans="1:20" s="46" customFormat="1" x14ac:dyDescent="0.25">
      <c r="A9" s="44">
        <f t="shared" si="0"/>
        <v>0</v>
      </c>
      <c r="B9" s="44">
        <f t="shared" si="1"/>
        <v>600</v>
      </c>
      <c r="C9" s="44">
        <f t="shared" si="9"/>
        <v>720</v>
      </c>
      <c r="D9" s="44">
        <f t="shared" si="2"/>
        <v>864</v>
      </c>
      <c r="E9" s="45">
        <f t="shared" si="3"/>
        <v>8400000</v>
      </c>
      <c r="F9" s="44">
        <f t="shared" si="4"/>
        <v>14000</v>
      </c>
      <c r="G9" s="44">
        <f t="shared" si="5"/>
        <v>11667</v>
      </c>
      <c r="H9" s="44">
        <f t="shared" si="6"/>
        <v>9722</v>
      </c>
      <c r="I9" s="44" t="e">
        <f>#REF!</f>
        <v>#REF!</v>
      </c>
      <c r="J9" s="44">
        <f t="shared" si="7"/>
        <v>0</v>
      </c>
      <c r="O9" s="46">
        <v>0</v>
      </c>
      <c r="P9" s="46">
        <v>720</v>
      </c>
      <c r="Q9" s="46">
        <f t="shared" si="10"/>
        <v>600</v>
      </c>
      <c r="R9" s="47">
        <v>8400000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440</v>
      </c>
      <c r="C16" s="4">
        <f t="shared" ref="C16:C25" si="34">B16*1.2</f>
        <v>528</v>
      </c>
      <c r="D16" s="4">
        <f t="shared" ref="D16:D25" si="35">C16*1.2</f>
        <v>633.6</v>
      </c>
      <c r="E16" s="5">
        <f t="shared" ref="E16:E25" si="36">R16</f>
        <v>6800000</v>
      </c>
      <c r="F16" s="9">
        <f t="shared" ref="F16:F25" si="37">ROUND((E16/B16),0)</f>
        <v>15455</v>
      </c>
      <c r="G16" s="9">
        <f t="shared" ref="G16:G25" si="38">ROUND((E16/C16),0)</f>
        <v>12879</v>
      </c>
      <c r="H16" s="9">
        <f t="shared" ref="H16:H25" si="39">ROUND((E16/D16),0)</f>
        <v>10732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440</v>
      </c>
      <c r="R16" s="2">
        <v>6800000</v>
      </c>
    </row>
    <row r="17" spans="1:25" x14ac:dyDescent="0.25">
      <c r="A17" s="4">
        <f t="shared" si="32"/>
        <v>0</v>
      </c>
      <c r="B17" s="4">
        <f t="shared" si="33"/>
        <v>430</v>
      </c>
      <c r="C17" s="4">
        <f t="shared" si="34"/>
        <v>516</v>
      </c>
      <c r="D17" s="4">
        <f t="shared" si="35"/>
        <v>619.19999999999993</v>
      </c>
      <c r="E17" s="5">
        <f t="shared" si="36"/>
        <v>6500000</v>
      </c>
      <c r="F17" s="9">
        <f t="shared" si="37"/>
        <v>15116</v>
      </c>
      <c r="G17" s="9">
        <f t="shared" si="38"/>
        <v>12597</v>
      </c>
      <c r="H17" s="9">
        <f t="shared" si="39"/>
        <v>10497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430</v>
      </c>
      <c r="R17" s="2">
        <v>6500000</v>
      </c>
    </row>
    <row r="18" spans="1:25" s="46" customFormat="1" x14ac:dyDescent="0.25">
      <c r="A18" s="44">
        <f t="shared" si="32"/>
        <v>0</v>
      </c>
      <c r="B18" s="44">
        <f t="shared" si="33"/>
        <v>407</v>
      </c>
      <c r="C18" s="44">
        <f t="shared" si="34"/>
        <v>488.4</v>
      </c>
      <c r="D18" s="44">
        <f t="shared" si="35"/>
        <v>586.07999999999993</v>
      </c>
      <c r="E18" s="45">
        <f t="shared" si="36"/>
        <v>6500000</v>
      </c>
      <c r="F18" s="44">
        <f t="shared" si="37"/>
        <v>15971</v>
      </c>
      <c r="G18" s="44">
        <f t="shared" si="38"/>
        <v>13309</v>
      </c>
      <c r="H18" s="44">
        <f t="shared" si="39"/>
        <v>11091</v>
      </c>
      <c r="I18" s="44" t="e">
        <f>#REF!</f>
        <v>#REF!</v>
      </c>
      <c r="J18" s="44">
        <f t="shared" si="40"/>
        <v>0</v>
      </c>
      <c r="O18" s="46">
        <v>0</v>
      </c>
      <c r="P18" s="46">
        <f t="shared" si="41"/>
        <v>0</v>
      </c>
      <c r="Q18" s="46">
        <v>407</v>
      </c>
      <c r="R18" s="47">
        <v>6500000</v>
      </c>
    </row>
    <row r="19" spans="1:25" s="46" customFormat="1" x14ac:dyDescent="0.25">
      <c r="A19" s="44">
        <f t="shared" ref="A19:A22" si="42">N19</f>
        <v>0</v>
      </c>
      <c r="B19" s="44">
        <f t="shared" ref="B19:B22" si="43">Q19</f>
        <v>436</v>
      </c>
      <c r="C19" s="44">
        <f t="shared" ref="C19:C22" si="44">B19*1.2</f>
        <v>523.19999999999993</v>
      </c>
      <c r="D19" s="44">
        <f t="shared" ref="D19:D22" si="45">C19*1.2</f>
        <v>627.83999999999992</v>
      </c>
      <c r="E19" s="45">
        <f t="shared" ref="E19:E22" si="46">R19</f>
        <v>7000000</v>
      </c>
      <c r="F19" s="44">
        <f t="shared" ref="F19:F22" si="47">ROUND((E19/B19),0)</f>
        <v>16055</v>
      </c>
      <c r="G19" s="44">
        <f t="shared" ref="G19:G22" si="48">ROUND((E19/C19),0)</f>
        <v>13379</v>
      </c>
      <c r="H19" s="44">
        <f t="shared" ref="H19:H22" si="49">ROUND((E19/D19),0)</f>
        <v>11149</v>
      </c>
      <c r="I19" s="44" t="e">
        <f>#REF!</f>
        <v>#REF!</v>
      </c>
      <c r="J19" s="44">
        <f t="shared" ref="J19:J22" si="50">S19</f>
        <v>0</v>
      </c>
      <c r="O19" s="46">
        <v>0</v>
      </c>
      <c r="P19" s="46">
        <f t="shared" ref="P19:P22" si="51">O19/1.2</f>
        <v>0</v>
      </c>
      <c r="Q19" s="46">
        <v>436</v>
      </c>
      <c r="R19" s="47">
        <v>7000000</v>
      </c>
    </row>
    <row r="20" spans="1:25" x14ac:dyDescent="0.25">
      <c r="A20" s="4">
        <f t="shared" si="42"/>
        <v>0</v>
      </c>
      <c r="B20" s="4">
        <f t="shared" si="43"/>
        <v>650</v>
      </c>
      <c r="C20" s="4">
        <f t="shared" si="44"/>
        <v>780</v>
      </c>
      <c r="D20" s="4">
        <f t="shared" si="45"/>
        <v>936</v>
      </c>
      <c r="E20" s="5">
        <f t="shared" si="46"/>
        <v>9500000</v>
      </c>
      <c r="F20" s="9">
        <f t="shared" si="47"/>
        <v>14615</v>
      </c>
      <c r="G20" s="9">
        <f t="shared" si="48"/>
        <v>12179</v>
      </c>
      <c r="H20" s="9">
        <f t="shared" si="49"/>
        <v>10150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650</v>
      </c>
      <c r="R20" s="2">
        <v>9500000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21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15500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41</v>
      </c>
      <c r="F28" s="7">
        <v>430</v>
      </c>
      <c r="S28" s="10"/>
      <c r="T28" s="10"/>
      <c r="U28" s="17" t="s">
        <v>15</v>
      </c>
      <c r="V28" s="18"/>
      <c r="W28" s="19">
        <f>W26-W27</f>
        <v>13000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19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41</v>
      </c>
      <c r="X31" s="31">
        <v>2006</v>
      </c>
      <c r="Y31" t="s">
        <v>42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28.5</v>
      </c>
      <c r="X33" s="24"/>
    </row>
    <row r="34" spans="15:24" ht="15.75" x14ac:dyDescent="0.25">
      <c r="U34" s="17"/>
      <c r="V34" s="26"/>
      <c r="W34" s="27">
        <f>W33%</f>
        <v>0.28499999999999998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712.49999999999989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1787.5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13000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W37+W36+0.5</f>
        <v>14788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430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6358840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5722956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5087072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1075000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13247.583333333334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" sqref="E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D24" sqref="D2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1:S11"/>
  <sheetViews>
    <sheetView topLeftCell="D6" workbookViewId="0">
      <selection activeCell="S12" sqref="S12"/>
    </sheetView>
  </sheetViews>
  <sheetFormatPr defaultRowHeight="15" x14ac:dyDescent="0.25"/>
  <sheetData>
    <row r="11" spans="18:19" x14ac:dyDescent="0.25">
      <c r="R11">
        <v>53.42</v>
      </c>
      <c r="S11">
        <f>R11*10.764</f>
        <v>575.01288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"/>
  <sheetViews>
    <sheetView zoomScaleNormal="100" workbookViewId="0">
      <selection activeCell="P8" sqref="P8"/>
    </sheetView>
  </sheetViews>
  <sheetFormatPr defaultRowHeight="15" x14ac:dyDescent="0.25"/>
  <sheetData>
    <row r="2" spans="1:16" x14ac:dyDescent="0.25">
      <c r="A2" s="6"/>
    </row>
    <row r="7" spans="1:16" x14ac:dyDescent="0.25">
      <c r="O7">
        <v>53.42</v>
      </c>
      <c r="P7">
        <f>O7*10.764</f>
        <v>575.01288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5:O19"/>
  <sheetViews>
    <sheetView zoomScaleNormal="100" workbookViewId="0">
      <selection activeCell="O6" sqref="O6"/>
    </sheetView>
  </sheetViews>
  <sheetFormatPr defaultRowHeight="15" x14ac:dyDescent="0.25"/>
  <sheetData>
    <row r="5" spans="14:15" x14ac:dyDescent="0.25">
      <c r="N5">
        <v>47.95</v>
      </c>
      <c r="O5">
        <f>N5*10.764</f>
        <v>516.13379999999995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4:O14"/>
  <sheetViews>
    <sheetView topLeftCell="A7" zoomScaleNormal="100" workbookViewId="0">
      <selection activeCell="O15" sqref="O15"/>
    </sheetView>
  </sheetViews>
  <sheetFormatPr defaultRowHeight="15" x14ac:dyDescent="0.25"/>
  <sheetData>
    <row r="14" spans="14:15" x14ac:dyDescent="0.25">
      <c r="N14">
        <v>47.95</v>
      </c>
      <c r="O14">
        <f>N14*10.764</f>
        <v>516.13379999999995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6:Y6"/>
  <sheetViews>
    <sheetView topLeftCell="I1" zoomScaleNormal="100" workbookViewId="0">
      <selection activeCell="Y7" sqref="Y7"/>
    </sheetView>
  </sheetViews>
  <sheetFormatPr defaultRowHeight="15" x14ac:dyDescent="0.25"/>
  <sheetData>
    <row r="6" spans="24:25" x14ac:dyDescent="0.25">
      <c r="X6">
        <v>72.489999999999995</v>
      </c>
      <c r="Y6">
        <f>X6*10.764</f>
        <v>780.28235999999993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topLeftCell="D1" workbookViewId="0">
      <selection activeCell="S9" sqref="S9"/>
    </sheetView>
  </sheetViews>
  <sheetFormatPr defaultRowHeight="15" x14ac:dyDescent="0.25"/>
  <sheetData>
    <row r="1" spans="1:19" x14ac:dyDescent="0.25">
      <c r="A1" s="6"/>
    </row>
    <row r="8" spans="1:19" x14ac:dyDescent="0.25">
      <c r="R8">
        <v>66.91</v>
      </c>
      <c r="S8">
        <f>R8*10.764</f>
        <v>720.2192399999999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2025-02-07T10:06:25Z</dcterms:modified>
</cp:coreProperties>
</file>