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Bhayander\LALIT K SHAH\"/>
    </mc:Choice>
  </mc:AlternateContent>
  <xr:revisionPtr revIDLastSave="0" documentId="13_ncr:1_{8EC97D0B-446B-47A0-8E60-A00D3B53317E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5" l="1"/>
  <c r="C5" i="25" l="1"/>
  <c r="C4" i="25"/>
  <c r="C3" i="25"/>
  <c r="Q2" i="4"/>
  <c r="B2" i="4" s="1"/>
  <c r="C2" i="4" s="1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<sst xmlns="http://schemas.openxmlformats.org/spreadsheetml/2006/main" count="129" uniqueCount="87">
  <si>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</si>
  <si>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</si>
  <si>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</si>
  <si>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</si>
  <si>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</si>
  <si>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</si>
  <si>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</si>
  <si>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</si>
  <si>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</si>
  <si>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</si>
  <si>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</si>
  <si>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</si>
  <si>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</si>
  <si>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</si>
  <si>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</si>
  <si>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</si>
  <si>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</si>
  <si>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</si>
  <si>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</si>
  <si>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</si>
  <si>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</si>
  <si>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</si>
  <si>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</si>
  <si>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</si>
  <si>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</si>
  <si>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</si>
  <si>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</si>
  <si>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</si>
  <si>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</si>
  <si>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</si>
  <si>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</si>
  <si>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</si>
  <si>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</si>
  <si>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</si>
  <si>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</si>
  <si>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</si>
  <si>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</si>
  <si>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</si>
  <si>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</si>
  <si>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</si>
  <si>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</si>
  <si>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</si>
  <si>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</si>
  <si>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</si>
  <si>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</si>
  <si>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</si>
  <si>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</si>
  <si>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</si>
  <si>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</si>
  <si>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</si>
  <si>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</si>
  <si>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</si>
  <si>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</si>
  <si>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</si>
  <si>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</si>
  <si>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</si>
  <si>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</si>
  <si>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</si>
  <si>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</si>
  <si>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</si>
  <si>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</si>
  <si>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</si>
  <si>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</si>
  <si>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</si>
  <si>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</si>
  <si>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</si>
  <si>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</si>
  <si>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</si>
  <si>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</si>
  <si>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</si>
  <si>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</si>
  <si>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</si>
  <si>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</si>
  <si>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</si>
  <si>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</si>
  <si>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</si>
  <si>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</si>
  <si>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</si>
  <si>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</si>
  <si>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</si>
  <si>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</si>
  <si>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</si>
  <si>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</si>
  <si>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ASBUA</t>
  </si>
  <si>
    <t>OC-2001</t>
  </si>
  <si>
    <t>IGR-10.10.24</t>
  </si>
  <si>
    <t>IGR-04.10.24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</si>
</sst>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6EF45-33A7-43D4-8CF3-44F178370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3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A27F-1410-4A1F-A030-B7DFB5473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3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344139</xdr:colOff>
      <xdr:row>46</xdr:row>
      <xdr:rowOff>153644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D06E4-F7B6-4CB6-910F-1F07DF95E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78539" cy="8916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306034</xdr:colOff>
      <xdr:row>48</xdr:row>
      <xdr:rowOff>67887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A834E-BD31-460A-8A90-B63BC20DD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0434" cy="868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244031.51599999997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273431.51599999995</v>
      </c>
      <c r="D9" s="51" t="s">
        <v>62</v>
      </c>
      <c r="E9" s="52">
        <f>C9/10.764</f>
        <v>25402.407655146781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2001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24</v>
      </c>
      <c r="D13" s="58">
        <f>D12-C13</f>
        <v>76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D25" sqref="D25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11500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9000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24</v>
      </c>
      <c r="C7" s="20">
        <v>2025</v>
      </c>
    </row>
    <row r="8" spans="1:4" x14ac:dyDescent="0.25">
      <c r="A8" s="13" t="s">
        <v>18</v>
      </c>
      <c r="B8" s="20">
        <f>B9-B7</f>
        <v>36</v>
      </c>
      <c r="C8" s="20">
        <v>2001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36</v>
      </c>
      <c r="C10" s="20"/>
    </row>
    <row r="11" spans="1:4" x14ac:dyDescent="0.25">
      <c r="A11" s="13"/>
      <c r="B11" s="21">
        <f>B10%</f>
        <v>0.36</v>
      </c>
      <c r="C11" s="21"/>
    </row>
    <row r="12" spans="1:4" x14ac:dyDescent="0.25">
      <c r="A12" s="13" t="s">
        <v>21</v>
      </c>
      <c r="B12" s="16">
        <f>B6*B11</f>
        <v>900</v>
      </c>
      <c r="C12" s="19"/>
    </row>
    <row r="13" spans="1:4" x14ac:dyDescent="0.25">
      <c r="A13" s="13" t="s">
        <v>22</v>
      </c>
      <c r="B13" s="16">
        <f>B6-B12</f>
        <v>1600</v>
      </c>
      <c r="C13" s="19"/>
    </row>
    <row r="14" spans="1:4" x14ac:dyDescent="0.25">
      <c r="A14" s="13" t="s">
        <v>15</v>
      </c>
      <c r="B14" s="16">
        <f>B5</f>
        <v>9000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10600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ASBUA</v>
      </c>
      <c r="B18" s="23">
        <v>550</v>
      </c>
      <c r="C18" s="20"/>
    </row>
    <row r="19" spans="1:4" x14ac:dyDescent="0.25">
      <c r="A19" s="13" t="s">
        <v>73</v>
      </c>
      <c r="B19" s="24">
        <f>B18*B16</f>
        <v>5830000</v>
      </c>
      <c r="C19" s="65"/>
      <c r="D19" s="58"/>
    </row>
    <row r="20" spans="1:4" x14ac:dyDescent="0.25">
      <c r="A20" s="13" t="s">
        <v>24</v>
      </c>
      <c r="B20" s="25">
        <f>B19*98%</f>
        <v>5713400</v>
      </c>
      <c r="C20" s="24"/>
      <c r="D20" s="58"/>
    </row>
    <row r="21" spans="1:4" x14ac:dyDescent="0.25">
      <c r="A21" s="13" t="s">
        <v>25</v>
      </c>
      <c r="B21" s="25">
        <f>B19*80%</f>
        <v>4664000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1375000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12145.833333333334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4" sqref="R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366.66666666666669</v>
      </c>
      <c r="C2" s="4">
        <f t="shared" ref="C2:C16" si="1">B2*1.2</f>
        <v>440</v>
      </c>
      <c r="D2" s="4">
        <f t="shared" ref="D2:D16" si="2">C2*1.2</f>
        <v>528</v>
      </c>
      <c r="E2" s="5">
        <f t="shared" ref="E2:E16" si="3">R2</f>
        <v>5700000</v>
      </c>
      <c r="F2" s="4">
        <f t="shared" ref="F2:F15" si="4">ROUND((E2/B2),0)</f>
        <v>15545</v>
      </c>
      <c r="G2" s="4">
        <f t="shared" ref="G2:G15" si="5">ROUND((E2/C2),0)</f>
        <v>12955</v>
      </c>
      <c r="H2" s="67">
        <f t="shared" ref="H2:H15" si="6">ROUND((E2/D2),0)</f>
        <v>10795</v>
      </c>
      <c r="I2" s="67">
        <f t="shared" ref="I2:I15" si="7">T2</f>
        <v>0</v>
      </c>
      <c r="J2" s="67">
        <f t="shared" ref="J2:J15" si="8">U2</f>
        <v>0</v>
      </c>
      <c r="K2" s="68"/>
      <c r="L2" s="68"/>
      <c r="M2" s="68"/>
      <c r="N2" s="68"/>
      <c r="O2" s="68">
        <v>0</v>
      </c>
      <c r="P2" s="68">
        <v>440</v>
      </c>
      <c r="Q2" s="68">
        <f t="shared" ref="Q2:Q10" si="9">P2/1.2</f>
        <v>366.66666666666669</v>
      </c>
      <c r="R2" s="69">
        <v>5700000</v>
      </c>
      <c r="S2" s="69" t="s">
        <v>85</v>
      </c>
    </row>
    <row r="3" spans="1:19" x14ac:dyDescent="0.25">
      <c r="A3" s="4">
        <v>2</v>
      </c>
      <c r="B3" s="4">
        <f t="shared" si="0"/>
        <v>385</v>
      </c>
      <c r="C3" s="4">
        <f t="shared" si="1"/>
        <v>462</v>
      </c>
      <c r="D3" s="4">
        <f t="shared" si="2"/>
        <v>554.4</v>
      </c>
      <c r="E3" s="5">
        <f t="shared" si="3"/>
        <v>5650000</v>
      </c>
      <c r="F3" s="4">
        <f t="shared" si="4"/>
        <v>14675</v>
      </c>
      <c r="G3" s="4">
        <f t="shared" si="5"/>
        <v>12229</v>
      </c>
      <c r="H3" s="67">
        <f t="shared" si="6"/>
        <v>10191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ref="P3:P10" si="10">O3/1.2</f>
        <v>0</v>
      </c>
      <c r="Q3" s="68">
        <v>385</v>
      </c>
      <c r="R3" s="69">
        <v>5650000</v>
      </c>
      <c r="S3" s="69" t="s">
        <v>86</v>
      </c>
    </row>
    <row r="4" spans="1:19" x14ac:dyDescent="0.25">
      <c r="A4" s="4">
        <v>3</v>
      </c>
      <c r="B4" s="4">
        <f t="shared" si="0"/>
        <v>450</v>
      </c>
      <c r="C4" s="4">
        <f t="shared" si="1"/>
        <v>540</v>
      </c>
      <c r="D4" s="4">
        <f t="shared" si="2"/>
        <v>648</v>
      </c>
      <c r="E4" s="5">
        <f t="shared" si="3"/>
        <v>7000000</v>
      </c>
      <c r="F4" s="4">
        <f t="shared" si="4"/>
        <v>15556</v>
      </c>
      <c r="G4" s="4">
        <f t="shared" si="5"/>
        <v>12963</v>
      </c>
      <c r="H4" s="67">
        <f t="shared" si="6"/>
        <v>10802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 t="shared" si="10"/>
        <v>0</v>
      </c>
      <c r="Q4" s="68">
        <v>450</v>
      </c>
      <c r="R4" s="69">
        <v>7000000</v>
      </c>
      <c r="S4" s="2"/>
    </row>
    <row r="5" spans="1:19" x14ac:dyDescent="0.25">
      <c r="A5" s="4">
        <v>4</v>
      </c>
      <c r="B5" s="4">
        <f t="shared" si="0"/>
        <v>400</v>
      </c>
      <c r="C5" s="4">
        <f t="shared" si="1"/>
        <v>480</v>
      </c>
      <c r="D5" s="4">
        <f t="shared" si="2"/>
        <v>576</v>
      </c>
      <c r="E5" s="5">
        <f t="shared" si="3"/>
        <v>7000000</v>
      </c>
      <c r="F5" s="4">
        <f t="shared" si="4"/>
        <v>17500</v>
      </c>
      <c r="G5" s="4">
        <f t="shared" si="5"/>
        <v>14583</v>
      </c>
      <c r="H5" s="67">
        <f t="shared" si="6"/>
        <v>12153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f t="shared" si="10"/>
        <v>0</v>
      </c>
      <c r="Q5" s="68">
        <v>400</v>
      </c>
      <c r="R5" s="69">
        <v>7000000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71</v>
      </c>
      <c r="G28" s="45">
        <v>369</v>
      </c>
    </row>
    <row r="29" spans="1:19" s="9" customFormat="1" x14ac:dyDescent="0.25">
      <c r="C29" s="60" t="s">
        <v>1</v>
      </c>
      <c r="D29" s="60"/>
      <c r="F29" s="45" t="s">
        <v>83</v>
      </c>
      <c r="G29" s="45">
        <v>550</v>
      </c>
      <c r="H29" s="9">
        <f>G29/G28</f>
        <v>1.4905149051490514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>
      <selection activeCell="T20" sqref="T20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2025-01-10T10:37:37Z</dcterms:modified>
</cp:coreProperties>
</file>