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Sewree\Pritam Dinkar Patil\"/>
    </mc:Choice>
  </mc:AlternateContent>
  <xr:revisionPtr revIDLastSave="0" documentId="13_ncr:1_{05F7696F-5672-4168-8356-F79DC9E2795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8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0" i="23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<sst xmlns="http://schemas.openxmlformats.org/spreadsheetml/2006/main" count="134" uniqueCount="92">
  <si>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</si>
  <si>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</si>
  <si>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</si>
  <si>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</si>
  <si>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</si>
  <si>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</si>
  <si>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</si>
  <si>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</si>
  <si>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</si>
  <si>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</si>
  <si>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</si>
  <si>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</si>
  <si>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</si>
  <si>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</si>
  <si>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</si>
  <si>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</si>
  <si>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</si>
  <si>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</si>
  <si>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</si>
  <si>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</si>
  <si>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</si>
  <si>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</si>
  <si>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</si>
  <si>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</si>
  <si>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</si>
  <si>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</si>
  <si>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</si>
  <si>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</si>
  <si>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</si>
  <si>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</si>
  <si>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</si>
  <si>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</si>
  <si>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</si>
  <si>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</si>
  <si>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</si>
  <si>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</si>
  <si>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</si>
  <si>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</si>
  <si>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</si>
  <si>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</si>
  <si>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</si>
  <si>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</si>
  <si>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</si>
  <si>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</si>
  <si>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</si>
  <si>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</si>
  <si>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</si>
  <si>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</si>
  <si>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</si>
  <si>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</si>
  <si>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</si>
  <si>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</si>
  <si>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</si>
  <si>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</si>
  <si>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</si>
  <si>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</si>
  <si>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</si>
  <si>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</si>
  <si>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</si>
  <si>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</si>
  <si>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</si>
  <si>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</si>
  <si>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</si>
  <si>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</si>
  <si>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</si>
  <si>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</si>
  <si>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</si>
  <si>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</si>
  <si>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</si>
  <si>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</si>
  <si>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</si>
  <si>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</si>
  <si>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</si>
  <si>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</si>
  <si>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</si>
  <si>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</si>
  <si>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</si>
  <si>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</si>
  <si>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</si>
  <si>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</si>
  <si>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</si>
  <si>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</si>
  <si>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</si>
  <si>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</si>
  <si>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IGR-29.03.24</t>
  </si>
  <si>
    <t>IGR-04.03.24</t>
  </si>
  <si>
    <t>IGR-26.02.24</t>
  </si>
  <si>
    <t>IGR-08.01.24</t>
  </si>
  <si>
    <t>IGR-06.10.23</t>
  </si>
  <si>
    <t>BALC</t>
  </si>
  <si>
    <t>TACA</t>
  </si>
  <si>
    <t>IGR-18.09.23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</si>
</sst>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F575A-317D-4657-BF0B-56C0003B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896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0D8036-3CF6-49D6-9AF0-BF630821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96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F00E64-8EB3-48D6-9A13-508CB68F1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8E3689-32C1-499F-BDEC-D56DEAA9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96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8B55D-563F-47E8-8995-97218B06E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06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9871D-ACDF-4BB8-AC0F-43AF4FF1A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125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941611-A578-40ED-A256-ED8440971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573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E2825B-63E7-4957-B341-9EB6ED18C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564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76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82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77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78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79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80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81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workbookViewId="0">
      <selection activeCell="Q11" sqref="Q11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17000</v>
      </c>
      <c r="C3" s="19" t="s">
        <v>75</v>
      </c>
      <c r="D3" s="6" t="s">
        <v>83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14500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0</v>
      </c>
      <c r="C7" s="20">
        <v>2025</v>
      </c>
    </row>
    <row r="8" spans="1:4" x14ac:dyDescent="0.25">
      <c r="A8" s="13" t="s">
        <v>18</v>
      </c>
      <c r="B8" s="20">
        <f>B9-B7</f>
        <v>60</v>
      </c>
      <c r="C8" s="20">
        <v>2025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14500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17000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ACA</v>
      </c>
      <c r="B18" s="23">
        <v>662</v>
      </c>
      <c r="C18" s="20"/>
    </row>
    <row r="19" spans="1:4" x14ac:dyDescent="0.25">
      <c r="A19" s="13" t="s">
        <v>73</v>
      </c>
      <c r="B19" s="24">
        <f>B18*B16</f>
        <v>11254000</v>
      </c>
      <c r="C19" s="65"/>
      <c r="D19" s="58"/>
    </row>
    <row r="20" spans="1:4" x14ac:dyDescent="0.25">
      <c r="A20" s="13" t="s">
        <v>24</v>
      </c>
      <c r="B20" s="25">
        <f>B19*90%</f>
        <v>10128600</v>
      </c>
      <c r="C20" s="24"/>
      <c r="D20" s="58"/>
    </row>
    <row r="21" spans="1:4" x14ac:dyDescent="0.25">
      <c r="A21" s="13" t="s">
        <v>25</v>
      </c>
      <c r="B21" s="25">
        <f>B19*80%</f>
        <v>9003200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1655000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23445.833333333332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10" sqref="Q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662</v>
      </c>
      <c r="C2" s="4">
        <f t="shared" ref="C2:C16" si="1">B2*1.2</f>
        <v>794.4</v>
      </c>
      <c r="D2" s="4">
        <f t="shared" ref="D2:D16" si="2">C2*1.2</f>
        <v>953.28</v>
      </c>
      <c r="E2" s="5">
        <f t="shared" ref="E2:E16" si="3">R2</f>
        <v>10000000</v>
      </c>
      <c r="F2" s="4">
        <f t="shared" ref="F2:F15" si="4">ROUND((E2/B2),0)</f>
        <v>15106</v>
      </c>
      <c r="G2" s="4">
        <f t="shared" ref="G2:G15" si="5">ROUND((E2/C2),0)</f>
        <v>12588</v>
      </c>
      <c r="H2" s="4">
        <f t="shared" ref="H2:H15" si="6">ROUND((E2/D2),0)</f>
        <v>10490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662</v>
      </c>
      <c r="R2" s="2">
        <v>10000000</v>
      </c>
      <c r="S2" s="2" t="s">
        <v>84</v>
      </c>
    </row>
    <row r="3" spans="1:19" x14ac:dyDescent="0.25">
      <c r="A3" s="4">
        <v>2</v>
      </c>
      <c r="B3" s="4">
        <f t="shared" si="0"/>
        <v>638</v>
      </c>
      <c r="C3" s="4">
        <f t="shared" si="1"/>
        <v>765.6</v>
      </c>
      <c r="D3" s="4">
        <f t="shared" si="2"/>
        <v>918.72</v>
      </c>
      <c r="E3" s="5">
        <f t="shared" si="3"/>
        <v>9500000</v>
      </c>
      <c r="F3" s="4">
        <f t="shared" si="4"/>
        <v>14890</v>
      </c>
      <c r="G3" s="4">
        <f t="shared" si="5"/>
        <v>12409</v>
      </c>
      <c r="H3" s="4">
        <f t="shared" si="6"/>
        <v>10340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638</v>
      </c>
      <c r="R3" s="2">
        <v>9500000</v>
      </c>
      <c r="S3" s="2" t="s">
        <v>85</v>
      </c>
    </row>
    <row r="4" spans="1:19" x14ac:dyDescent="0.25">
      <c r="A4" s="4">
        <v>3</v>
      </c>
      <c r="B4" s="4">
        <f t="shared" si="0"/>
        <v>798</v>
      </c>
      <c r="C4" s="4">
        <f t="shared" si="1"/>
        <v>957.59999999999991</v>
      </c>
      <c r="D4" s="4">
        <f t="shared" si="2"/>
        <v>1149.1199999999999</v>
      </c>
      <c r="E4" s="5">
        <f t="shared" si="3"/>
        <v>13000000</v>
      </c>
      <c r="F4" s="4">
        <f t="shared" si="4"/>
        <v>16291</v>
      </c>
      <c r="G4" s="4">
        <f t="shared" si="5"/>
        <v>13576</v>
      </c>
      <c r="H4" s="4">
        <f t="shared" si="6"/>
        <v>11313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798</v>
      </c>
      <c r="R4" s="2">
        <v>13000000</v>
      </c>
      <c r="S4" s="2" t="s">
        <v>86</v>
      </c>
    </row>
    <row r="5" spans="1:19" x14ac:dyDescent="0.25">
      <c r="A5" s="4">
        <v>4</v>
      </c>
      <c r="B5" s="4">
        <f t="shared" si="0"/>
        <v>821</v>
      </c>
      <c r="C5" s="4">
        <f t="shared" si="1"/>
        <v>985.19999999999993</v>
      </c>
      <c r="D5" s="4">
        <f t="shared" si="2"/>
        <v>1182.2399999999998</v>
      </c>
      <c r="E5" s="5">
        <f t="shared" si="3"/>
        <v>13000000</v>
      </c>
      <c r="F5" s="4">
        <f t="shared" si="4"/>
        <v>15834</v>
      </c>
      <c r="G5" s="4">
        <f t="shared" si="5"/>
        <v>13195</v>
      </c>
      <c r="H5" s="4">
        <f t="shared" si="6"/>
        <v>10996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821</v>
      </c>
      <c r="R5" s="2">
        <v>13000000</v>
      </c>
      <c r="S5" s="2" t="s">
        <v>87</v>
      </c>
    </row>
    <row r="6" spans="1:19" x14ac:dyDescent="0.25">
      <c r="A6" s="4">
        <v>5</v>
      </c>
      <c r="B6" s="4">
        <f t="shared" si="0"/>
        <v>638</v>
      </c>
      <c r="C6" s="4">
        <f t="shared" si="1"/>
        <v>765.6</v>
      </c>
      <c r="D6" s="4">
        <f t="shared" si="2"/>
        <v>918.72</v>
      </c>
      <c r="E6" s="5">
        <f t="shared" si="3"/>
        <v>10500000</v>
      </c>
      <c r="F6" s="4">
        <f t="shared" si="4"/>
        <v>16458</v>
      </c>
      <c r="G6" s="4">
        <f t="shared" si="5"/>
        <v>13715</v>
      </c>
      <c r="H6" s="4">
        <f t="shared" si="6"/>
        <v>11429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638</v>
      </c>
      <c r="R6" s="2">
        <v>10500000</v>
      </c>
      <c r="S6" s="2" t="s">
        <v>88</v>
      </c>
    </row>
    <row r="7" spans="1:19" x14ac:dyDescent="0.25">
      <c r="A7" s="4">
        <v>6</v>
      </c>
      <c r="B7" s="4">
        <f t="shared" si="0"/>
        <v>638</v>
      </c>
      <c r="C7" s="4">
        <f t="shared" si="1"/>
        <v>765.6</v>
      </c>
      <c r="D7" s="4">
        <f t="shared" si="2"/>
        <v>918.72</v>
      </c>
      <c r="E7" s="5">
        <f t="shared" si="3"/>
        <v>10500000</v>
      </c>
      <c r="F7" s="4">
        <f t="shared" si="4"/>
        <v>16458</v>
      </c>
      <c r="G7" s="4">
        <f t="shared" si="5"/>
        <v>13715</v>
      </c>
      <c r="H7" s="4">
        <f t="shared" si="6"/>
        <v>11429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638</v>
      </c>
      <c r="R7" s="2">
        <v>10500000</v>
      </c>
      <c r="S7" s="2" t="s">
        <v>91</v>
      </c>
    </row>
    <row r="8" spans="1:19" x14ac:dyDescent="0.25">
      <c r="A8" s="4">
        <v>7</v>
      </c>
      <c r="B8" s="4">
        <f t="shared" si="0"/>
        <v>625</v>
      </c>
      <c r="C8" s="4">
        <f t="shared" si="1"/>
        <v>750</v>
      </c>
      <c r="D8" s="4">
        <f t="shared" si="2"/>
        <v>900</v>
      </c>
      <c r="E8" s="5">
        <f t="shared" si="3"/>
        <v>13500000</v>
      </c>
      <c r="F8" s="4">
        <f t="shared" si="4"/>
        <v>21600</v>
      </c>
      <c r="G8" s="4">
        <f t="shared" si="5"/>
        <v>18000</v>
      </c>
      <c r="H8" s="4">
        <f t="shared" si="6"/>
        <v>15000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625</v>
      </c>
      <c r="R8" s="2">
        <v>13500000</v>
      </c>
      <c r="S8" s="2"/>
    </row>
    <row r="9" spans="1:19" x14ac:dyDescent="0.25">
      <c r="A9" s="4">
        <v>8</v>
      </c>
      <c r="B9" s="4">
        <f t="shared" si="0"/>
        <v>800</v>
      </c>
      <c r="C9" s="4">
        <f t="shared" si="1"/>
        <v>960</v>
      </c>
      <c r="D9" s="4">
        <f t="shared" si="2"/>
        <v>1152</v>
      </c>
      <c r="E9" s="5">
        <f t="shared" si="3"/>
        <v>13500000</v>
      </c>
      <c r="F9" s="4">
        <f t="shared" si="4"/>
        <v>16875</v>
      </c>
      <c r="G9" s="4">
        <f t="shared" si="5"/>
        <v>14063</v>
      </c>
      <c r="H9" s="4">
        <f t="shared" si="6"/>
        <v>11719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800</v>
      </c>
      <c r="R9" s="2">
        <v>13500000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2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45" t="s">
        <v>83</v>
      </c>
      <c r="G26" s="45">
        <v>568</v>
      </c>
    </row>
    <row r="27" spans="1:19" s="9" customFormat="1" x14ac:dyDescent="0.25">
      <c r="F27" s="45" t="s">
        <v>89</v>
      </c>
      <c r="G27" s="45">
        <v>94</v>
      </c>
    </row>
    <row r="28" spans="1:19" s="9" customFormat="1" x14ac:dyDescent="0.25">
      <c r="C28" s="60" t="s">
        <v>74</v>
      </c>
      <c r="D28" s="60"/>
      <c r="F28" s="45" t="s">
        <v>90</v>
      </c>
      <c r="G28" s="45">
        <f>SUM(G26:G27)</f>
        <v>662</v>
      </c>
    </row>
    <row r="29" spans="1:19" s="9" customFormat="1" x14ac:dyDescent="0.25">
      <c r="C29" s="60" t="s">
        <v>1</v>
      </c>
      <c r="D29" s="60"/>
      <c r="F29" s="45" t="s">
        <v>71</v>
      </c>
      <c r="G29" s="45">
        <v>728</v>
      </c>
      <c r="H29" s="9">
        <f>G29/G28</f>
        <v>1.0996978851963746</v>
      </c>
    </row>
    <row r="30" spans="1:19" s="9" customFormat="1" x14ac:dyDescent="0.25">
      <c r="F30" s="45" t="s">
        <v>72</v>
      </c>
      <c r="G30" s="45">
        <v>17000</v>
      </c>
    </row>
    <row r="31" spans="1:19" s="9" customFormat="1" x14ac:dyDescent="0.25">
      <c r="C31" s="63"/>
      <c r="D31" s="63"/>
      <c r="F31" s="63" t="s">
        <v>73</v>
      </c>
      <c r="G31" s="63">
        <f>G28*G30</f>
        <v>11254000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10128600</v>
      </c>
    </row>
    <row r="33" spans="3:7" s="9" customFormat="1" x14ac:dyDescent="0.25">
      <c r="C33" s="63"/>
      <c r="D33" s="63"/>
      <c r="F33" s="63" t="s">
        <v>25</v>
      </c>
      <c r="G33" s="63">
        <f>G31*80%</f>
        <v>9003200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2025-01-10T04:59:35Z</dcterms:modified>
</cp:coreProperties>
</file>