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Q13" i="4" l="1"/>
  <c r="O13" i="15"/>
  <c r="Q11" i="13"/>
  <c r="W43" i="4" l="1"/>
  <c r="W34" i="4"/>
  <c r="G31" i="4"/>
  <c r="G30" i="4"/>
  <c r="G28" i="4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H6" i="4" s="1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4" i="4" l="1"/>
  <c r="D3" i="4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Q18" i="4" s="1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S38" i="4" l="1"/>
  <c r="W48" i="4" l="1"/>
  <c r="W44" i="4"/>
</calcChain>
</file>

<file path=xl/sharedStrings.xml><?xml version="1.0" encoding="utf-8"?>
<sst xmlns="http://schemas.openxmlformats.org/spreadsheetml/2006/main" count="50" uniqueCount="43">
  <si>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</si>
  <si>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</si>
  <si>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</si>
  <si>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</si>
  <si>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</si>
  <si>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</si>
  <si>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</si>
  <si>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</si>
  <si>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</si>
  <si>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</si>
  <si>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</si>
  <si>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</si>
  <si>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</si>
  <si>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</si>
  <si>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</si>
  <si>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</si>
  <si>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</si>
  <si>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</si>
  <si>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</si>
  <si>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</si>
  <si>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</si>
  <si>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</si>
  <si>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</si>
  <si>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</si>
  <si>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</si>
  <si>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</si>
  <si>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</si>
  <si>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</si>
  <si>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</si>
  <si>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</si>
  <si>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</si>
  <si>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</si>
  <si>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</si>
  <si>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</si>
  <si>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</si>
  <si>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</si>
  <si>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</si>
  <si>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</si>
  <si>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</si>
  <si>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</si>
  <si>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As per part OC</t>
  </si>
  <si>
    <t>Central Bank of India ( Kandivali East Branch ) - Merryli Kumar D'Souza</t>
  </si>
  <si>
    <t>Agree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</si>
</sst>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14</xdr:col>
      <xdr:colOff>77061</xdr:colOff>
      <xdr:row>27</xdr:row>
      <xdr:rowOff>19744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6173061" cy="49727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14</xdr:col>
      <xdr:colOff>86588</xdr:colOff>
      <xdr:row>32</xdr:row>
      <xdr:rowOff>153113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143000"/>
          <a:ext cx="6182588" cy="5106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10377</xdr:colOff>
      <xdr:row>29</xdr:row>
      <xdr:rowOff>67429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106377" cy="540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16</xdr:col>
      <xdr:colOff>144086</xdr:colOff>
      <xdr:row>29</xdr:row>
      <xdr:rowOff>698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0500"/>
          <a:ext cx="8678486" cy="50013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14</xdr:col>
      <xdr:colOff>563074</xdr:colOff>
      <xdr:row>36</xdr:row>
      <xdr:rowOff>153192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333500"/>
          <a:ext cx="7878274" cy="5677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B1" zoomScaleNormal="100" workbookViewId="0">
      <selection activeCell="O10" sqref="O10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s="46" customFormat="1" x14ac:dyDescent="0.25">
      <c r="A3" s="44">
        <f t="shared" ref="A3:A9" si="0">N3</f>
        <v>0</v>
      </c>
      <c r="B3" s="44">
        <f t="shared" ref="B3:B9" si="1">Q3</f>
        <v>560</v>
      </c>
      <c r="C3" s="44">
        <f>B3*1.2</f>
        <v>672</v>
      </c>
      <c r="D3" s="44">
        <f t="shared" ref="D3:D9" si="2">C3*1.2</f>
        <v>806.4</v>
      </c>
      <c r="E3" s="45">
        <f t="shared" ref="E3:E9" si="3">R3</f>
        <v>5303500</v>
      </c>
      <c r="F3" s="44">
        <f t="shared" ref="F3:F9" si="4">ROUND((E3/B3),0)</f>
        <v>9471</v>
      </c>
      <c r="G3" s="44">
        <f t="shared" ref="G3:G9" si="5">ROUND((E3/C3),0)</f>
        <v>7892</v>
      </c>
      <c r="H3" s="44">
        <f t="shared" ref="H3:H9" si="6">ROUND((E3/D3),0)</f>
        <v>6577</v>
      </c>
      <c r="I3" s="44" t="e">
        <f>#REF!</f>
        <v>#REF!</v>
      </c>
      <c r="J3" s="44">
        <f t="shared" ref="J3:J9" si="7">S3</f>
        <v>0</v>
      </c>
      <c r="O3" s="46">
        <v>0</v>
      </c>
      <c r="P3" s="46">
        <f t="shared" ref="P3:P9" si="8">O3/1.2</f>
        <v>0</v>
      </c>
      <c r="Q3" s="46">
        <v>560</v>
      </c>
      <c r="R3" s="47">
        <v>5303500</v>
      </c>
    </row>
    <row r="4" spans="1:20" x14ac:dyDescent="0.25">
      <c r="A4" s="4">
        <f t="shared" si="0"/>
        <v>0</v>
      </c>
      <c r="B4" s="4">
        <f t="shared" si="1"/>
        <v>579</v>
      </c>
      <c r="C4" s="4">
        <f t="shared" ref="C4:C9" si="9">B4*1.2</f>
        <v>694.8</v>
      </c>
      <c r="D4" s="4">
        <f t="shared" si="2"/>
        <v>833.75999999999988</v>
      </c>
      <c r="E4" s="5">
        <f t="shared" si="3"/>
        <v>7500000</v>
      </c>
      <c r="F4" s="9">
        <f t="shared" si="4"/>
        <v>12953</v>
      </c>
      <c r="G4" s="9">
        <f t="shared" si="5"/>
        <v>10794</v>
      </c>
      <c r="H4" s="9">
        <f t="shared" si="6"/>
        <v>8995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579</v>
      </c>
      <c r="R4" s="2">
        <v>7500000</v>
      </c>
    </row>
    <row r="5" spans="1:20" s="46" customFormat="1" x14ac:dyDescent="0.25">
      <c r="A5" s="44">
        <f t="shared" si="0"/>
        <v>0</v>
      </c>
      <c r="B5" s="44">
        <f t="shared" si="1"/>
        <v>881</v>
      </c>
      <c r="C5" s="44">
        <f t="shared" si="9"/>
        <v>1057.2</v>
      </c>
      <c r="D5" s="44">
        <f t="shared" si="2"/>
        <v>1268.6400000000001</v>
      </c>
      <c r="E5" s="45">
        <f t="shared" si="3"/>
        <v>7952500</v>
      </c>
      <c r="F5" s="44">
        <f t="shared" si="4"/>
        <v>9027</v>
      </c>
      <c r="G5" s="44">
        <f t="shared" si="5"/>
        <v>7522</v>
      </c>
      <c r="H5" s="44">
        <f t="shared" si="6"/>
        <v>6269</v>
      </c>
      <c r="I5" s="44" t="e">
        <f>#REF!</f>
        <v>#REF!</v>
      </c>
      <c r="J5" s="44">
        <f t="shared" si="7"/>
        <v>0</v>
      </c>
      <c r="O5" s="46">
        <v>0</v>
      </c>
      <c r="P5" s="46">
        <f t="shared" si="8"/>
        <v>0</v>
      </c>
      <c r="Q5" s="46">
        <v>881</v>
      </c>
      <c r="R5" s="47">
        <v>7952500</v>
      </c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9" t="e">
        <f t="shared" si="4"/>
        <v>#DIV/0!</v>
      </c>
      <c r="G6" s="9" t="e">
        <f t="shared" si="5"/>
        <v>#DIV/0!</v>
      </c>
      <c r="H6" s="9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ref="Q6:Q9" si="10">P6/1.2</f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s="46" customFormat="1" x14ac:dyDescent="0.25">
      <c r="A16" s="44">
        <f t="shared" ref="A16:A25" si="31">N16</f>
        <v>0</v>
      </c>
      <c r="B16" s="44">
        <f t="shared" ref="B16:B25" si="32">Q16</f>
        <v>527</v>
      </c>
      <c r="C16" s="44">
        <f t="shared" ref="C16:C25" si="33">B16*1.2</f>
        <v>632.4</v>
      </c>
      <c r="D16" s="44">
        <f t="shared" ref="D16:D25" si="34">C16*1.2</f>
        <v>758.88</v>
      </c>
      <c r="E16" s="45">
        <f t="shared" ref="E16:E25" si="35">R16</f>
        <v>6000000</v>
      </c>
      <c r="F16" s="44">
        <f t="shared" ref="F16:F25" si="36">ROUND((E16/B16),0)</f>
        <v>11385</v>
      </c>
      <c r="G16" s="44">
        <f t="shared" ref="G16:G25" si="37">ROUND((E16/C16),0)</f>
        <v>9488</v>
      </c>
      <c r="H16" s="44">
        <f t="shared" ref="H16:H25" si="38">ROUND((E16/D16),0)</f>
        <v>7906</v>
      </c>
      <c r="I16" s="44" t="e">
        <f>#REF!</f>
        <v>#REF!</v>
      </c>
      <c r="J16" s="44">
        <f t="shared" ref="J16:J25" si="39">S16</f>
        <v>0</v>
      </c>
      <c r="O16" s="46">
        <v>0</v>
      </c>
      <c r="P16" s="46">
        <f t="shared" ref="P16:Q25" si="40">O16/1.2</f>
        <v>0</v>
      </c>
      <c r="Q16" s="46">
        <v>527</v>
      </c>
      <c r="R16" s="47">
        <v>6000000</v>
      </c>
    </row>
    <row r="17" spans="1:25" s="46" customFormat="1" x14ac:dyDescent="0.25">
      <c r="A17" s="44">
        <f t="shared" si="31"/>
        <v>0</v>
      </c>
      <c r="B17" s="44">
        <f t="shared" si="32"/>
        <v>398</v>
      </c>
      <c r="C17" s="44">
        <f t="shared" si="33"/>
        <v>477.59999999999997</v>
      </c>
      <c r="D17" s="44">
        <f t="shared" si="34"/>
        <v>573.11999999999989</v>
      </c>
      <c r="E17" s="45">
        <f t="shared" si="35"/>
        <v>4877000</v>
      </c>
      <c r="F17" s="44">
        <f t="shared" si="36"/>
        <v>12254</v>
      </c>
      <c r="G17" s="44">
        <f t="shared" si="37"/>
        <v>10211</v>
      </c>
      <c r="H17" s="44">
        <f t="shared" si="38"/>
        <v>8510</v>
      </c>
      <c r="I17" s="44" t="e">
        <f>#REF!</f>
        <v>#REF!</v>
      </c>
      <c r="J17" s="44">
        <f t="shared" si="39"/>
        <v>0</v>
      </c>
      <c r="O17" s="46">
        <v>0</v>
      </c>
      <c r="P17" s="46">
        <f t="shared" si="40"/>
        <v>0</v>
      </c>
      <c r="Q17" s="46">
        <v>398</v>
      </c>
      <c r="R17" s="47">
        <v>4877000</v>
      </c>
    </row>
    <row r="18" spans="1:25" x14ac:dyDescent="0.25">
      <c r="A18" s="4">
        <f t="shared" si="31"/>
        <v>0</v>
      </c>
      <c r="B18" s="4">
        <f t="shared" si="32"/>
        <v>0</v>
      </c>
      <c r="C18" s="4">
        <f t="shared" si="33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5" x14ac:dyDescent="0.25">
      <c r="A19" s="4">
        <f t="shared" ref="A19:A22" si="41">N19</f>
        <v>0</v>
      </c>
      <c r="B19" s="4">
        <f t="shared" ref="B19:B22" si="42">Q19</f>
        <v>0</v>
      </c>
      <c r="C19" s="4">
        <f t="shared" ref="C19:C22" si="43">B19*1.2</f>
        <v>0</v>
      </c>
      <c r="D19" s="4">
        <f t="shared" ref="D19:D22" si="44">C19*1.2</f>
        <v>0</v>
      </c>
      <c r="E19" s="5">
        <f t="shared" ref="E19:E22" si="45">R19</f>
        <v>0</v>
      </c>
      <c r="F19" s="9" t="e">
        <f t="shared" ref="F19:F22" si="46">ROUND((E19/B19),0)</f>
        <v>#DIV/0!</v>
      </c>
      <c r="G19" s="9" t="e">
        <f t="shared" ref="G19:G22" si="47">ROUND((E19/C19),0)</f>
        <v>#DIV/0!</v>
      </c>
      <c r="H19" s="9" t="e">
        <f t="shared" ref="H19:H22" si="48">ROUND((E19/D19),0)</f>
        <v>#DIV/0!</v>
      </c>
      <c r="I19" s="4" t="e">
        <f>#REF!</f>
        <v>#REF!</v>
      </c>
      <c r="J19" s="4">
        <f t="shared" ref="J19:J22" si="49">S19</f>
        <v>0</v>
      </c>
      <c r="O19">
        <v>0</v>
      </c>
      <c r="P19">
        <f t="shared" ref="P19:P22" si="50">O19/1.2</f>
        <v>0</v>
      </c>
      <c r="Q19">
        <f t="shared" ref="Q19:Q22" si="51">P19/1.2</f>
        <v>0</v>
      </c>
      <c r="R19" s="2">
        <v>0</v>
      </c>
    </row>
    <row r="20" spans="1:25" x14ac:dyDescent="0.25">
      <c r="A20" s="4">
        <f t="shared" si="41"/>
        <v>0</v>
      </c>
      <c r="B20" s="4">
        <f t="shared" si="42"/>
        <v>0</v>
      </c>
      <c r="C20" s="4">
        <f t="shared" si="43"/>
        <v>0</v>
      </c>
      <c r="D20" s="4">
        <f t="shared" si="44"/>
        <v>0</v>
      </c>
      <c r="E20" s="5">
        <f t="shared" si="45"/>
        <v>0</v>
      </c>
      <c r="F20" s="9" t="e">
        <f t="shared" si="46"/>
        <v>#DIV/0!</v>
      </c>
      <c r="G20" s="9" t="e">
        <f t="shared" si="47"/>
        <v>#DIV/0!</v>
      </c>
      <c r="H20" s="9" t="e">
        <f t="shared" si="48"/>
        <v>#DIV/0!</v>
      </c>
      <c r="I20" s="4" t="e">
        <f>#REF!</f>
        <v>#REF!</v>
      </c>
      <c r="J20" s="4">
        <f t="shared" si="49"/>
        <v>0</v>
      </c>
      <c r="O20">
        <v>0</v>
      </c>
      <c r="P20">
        <f t="shared" si="50"/>
        <v>0</v>
      </c>
      <c r="Q20">
        <f t="shared" si="51"/>
        <v>0</v>
      </c>
      <c r="R20" s="2">
        <v>0</v>
      </c>
    </row>
    <row r="21" spans="1:25" x14ac:dyDescent="0.25">
      <c r="A21" s="4">
        <f t="shared" si="41"/>
        <v>0</v>
      </c>
      <c r="B21" s="4">
        <f t="shared" si="42"/>
        <v>0</v>
      </c>
      <c r="C21" s="4">
        <f t="shared" si="43"/>
        <v>0</v>
      </c>
      <c r="D21" s="4">
        <f t="shared" si="44"/>
        <v>0</v>
      </c>
      <c r="E21" s="5">
        <f t="shared" si="45"/>
        <v>0</v>
      </c>
      <c r="F21" s="9" t="e">
        <f t="shared" si="46"/>
        <v>#DIV/0!</v>
      </c>
      <c r="G21" s="9" t="e">
        <f t="shared" si="47"/>
        <v>#DIV/0!</v>
      </c>
      <c r="H21" s="9" t="e">
        <f t="shared" si="48"/>
        <v>#DIV/0!</v>
      </c>
      <c r="I21" s="4" t="e">
        <f>#REF!</f>
        <v>#REF!</v>
      </c>
      <c r="J21" s="4">
        <f t="shared" si="49"/>
        <v>0</v>
      </c>
      <c r="O21">
        <v>0</v>
      </c>
      <c r="P21">
        <f t="shared" si="50"/>
        <v>0</v>
      </c>
      <c r="Q21">
        <f t="shared" si="51"/>
        <v>0</v>
      </c>
      <c r="R21" s="2">
        <v>0</v>
      </c>
    </row>
    <row r="22" spans="1:25" x14ac:dyDescent="0.25">
      <c r="A22" s="4">
        <f t="shared" si="41"/>
        <v>0</v>
      </c>
      <c r="B22" s="4">
        <f t="shared" si="42"/>
        <v>0</v>
      </c>
      <c r="C22" s="4">
        <f t="shared" si="43"/>
        <v>0</v>
      </c>
      <c r="D22" s="4">
        <f t="shared" si="44"/>
        <v>0</v>
      </c>
      <c r="E22" s="5">
        <f t="shared" si="45"/>
        <v>0</v>
      </c>
      <c r="F22" s="9" t="e">
        <f t="shared" si="46"/>
        <v>#DIV/0!</v>
      </c>
      <c r="G22" s="9" t="e">
        <f t="shared" si="47"/>
        <v>#DIV/0!</v>
      </c>
      <c r="H22" s="9" t="e">
        <f t="shared" si="48"/>
        <v>#DIV/0!</v>
      </c>
      <c r="I22" s="4" t="e">
        <f>#REF!</f>
        <v>#REF!</v>
      </c>
      <c r="J22" s="4">
        <f t="shared" si="49"/>
        <v>0</v>
      </c>
      <c r="O22">
        <v>0</v>
      </c>
      <c r="P22">
        <f t="shared" si="50"/>
        <v>0</v>
      </c>
      <c r="Q22">
        <f t="shared" si="51"/>
        <v>0</v>
      </c>
      <c r="R22" s="2">
        <v>0</v>
      </c>
    </row>
    <row r="23" spans="1:25" x14ac:dyDescent="0.25">
      <c r="A23" s="4">
        <f t="shared" ref="A23" si="52">N23</f>
        <v>0</v>
      </c>
      <c r="B23" s="4">
        <f t="shared" ref="B23" si="53">Q23</f>
        <v>0</v>
      </c>
      <c r="C23" s="4">
        <f t="shared" ref="C23" si="54">B23*1.2</f>
        <v>0</v>
      </c>
      <c r="D23" s="4">
        <f t="shared" ref="D23" si="55">C23*1.2</f>
        <v>0</v>
      </c>
      <c r="E23" s="5">
        <f t="shared" ref="E23" si="56">R23</f>
        <v>0</v>
      </c>
      <c r="F23" s="9" t="e">
        <f t="shared" ref="F23" si="57">ROUND((E23/B23),0)</f>
        <v>#DIV/0!</v>
      </c>
      <c r="G23" s="9" t="e">
        <f t="shared" ref="G23" si="58">ROUND((E23/C23),0)</f>
        <v>#DIV/0!</v>
      </c>
      <c r="H23" s="9" t="e">
        <f t="shared" ref="H23" si="59">ROUND((E23/D23),0)</f>
        <v>#DIV/0!</v>
      </c>
      <c r="I23" s="4" t="e">
        <f>#REF!</f>
        <v>#REF!</v>
      </c>
      <c r="J23" s="4">
        <f t="shared" ref="J23" si="60">S23</f>
        <v>0</v>
      </c>
      <c r="O23">
        <v>0</v>
      </c>
      <c r="P23">
        <f t="shared" ref="P23" si="61">O23/1.2</f>
        <v>0</v>
      </c>
      <c r="Q23">
        <f t="shared" ref="Q23" si="62">P23/1.2</f>
        <v>0</v>
      </c>
      <c r="R23" s="2">
        <v>0</v>
      </c>
    </row>
    <row r="24" spans="1:25" x14ac:dyDescent="0.25">
      <c r="A24" s="4">
        <f t="shared" si="31"/>
        <v>0</v>
      </c>
      <c r="B24" s="4">
        <f t="shared" si="32"/>
        <v>0</v>
      </c>
      <c r="C24" s="4">
        <f t="shared" si="33"/>
        <v>0</v>
      </c>
      <c r="D24" s="4">
        <f t="shared" si="34"/>
        <v>0</v>
      </c>
      <c r="E24" s="5">
        <f t="shared" si="35"/>
        <v>0</v>
      </c>
      <c r="F24" s="9" t="e">
        <f t="shared" si="36"/>
        <v>#DIV/0!</v>
      </c>
      <c r="G24" s="9" t="e">
        <f t="shared" si="37"/>
        <v>#DIV/0!</v>
      </c>
      <c r="H24" s="9" t="e">
        <f t="shared" si="38"/>
        <v>#DIV/0!</v>
      </c>
      <c r="I24" s="4" t="e">
        <f>#REF!</f>
        <v>#REF!</v>
      </c>
      <c r="J24" s="4">
        <f t="shared" si="39"/>
        <v>0</v>
      </c>
      <c r="O24">
        <v>0</v>
      </c>
      <c r="P24">
        <f t="shared" si="40"/>
        <v>0</v>
      </c>
      <c r="Q24">
        <f t="shared" si="40"/>
        <v>0</v>
      </c>
      <c r="R24" s="2">
        <v>0</v>
      </c>
    </row>
    <row r="25" spans="1:25" x14ac:dyDescent="0.25">
      <c r="A25" s="4">
        <f t="shared" si="31"/>
        <v>0</v>
      </c>
      <c r="B25" s="4">
        <f t="shared" si="32"/>
        <v>0</v>
      </c>
      <c r="C25" s="4">
        <f t="shared" si="33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10800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E28" t="s">
        <v>42</v>
      </c>
      <c r="F28" s="7">
        <v>52.04</v>
      </c>
      <c r="G28">
        <f>F28*10.764</f>
        <v>560.15855999999997</v>
      </c>
      <c r="S28" s="10"/>
      <c r="T28" s="10"/>
      <c r="U28" s="17" t="s">
        <v>15</v>
      </c>
      <c r="V28" s="18"/>
      <c r="W28" s="19">
        <f>W26-W27</f>
        <v>8300</v>
      </c>
      <c r="X28" s="22"/>
    </row>
    <row r="29" spans="1:25" ht="15.75" x14ac:dyDescent="0.25">
      <c r="G29" s="6"/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E30" t="s">
        <v>32</v>
      </c>
      <c r="F30" s="7">
        <v>62.45</v>
      </c>
      <c r="G30">
        <f>F30*10.764</f>
        <v>672.21180000000004</v>
      </c>
      <c r="S30" s="10"/>
      <c r="T30" s="10"/>
      <c r="U30" s="17" t="s">
        <v>17</v>
      </c>
      <c r="V30" s="23"/>
      <c r="W30" s="24">
        <f>X30-X31</f>
        <v>6</v>
      </c>
      <c r="X30" s="25">
        <v>2025</v>
      </c>
    </row>
    <row r="31" spans="1:25" ht="15.75" x14ac:dyDescent="0.25">
      <c r="G31">
        <f>G30/G28</f>
        <v>1.2000384319754036</v>
      </c>
      <c r="S31" s="10"/>
      <c r="T31" s="10"/>
      <c r="U31" s="17" t="s">
        <v>18</v>
      </c>
      <c r="V31" s="23"/>
      <c r="W31" s="24">
        <f>W32-W30</f>
        <v>54</v>
      </c>
      <c r="X31" s="31">
        <v>2019</v>
      </c>
      <c r="Y31" t="s">
        <v>40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2" t="s">
        <v>41</v>
      </c>
      <c r="Q33" s="42"/>
      <c r="R33" s="42"/>
      <c r="S33" s="42"/>
      <c r="T33" s="43"/>
      <c r="U33" s="21" t="s">
        <v>20</v>
      </c>
      <c r="V33" s="23"/>
      <c r="W33" s="24">
        <f>90*W30/W32</f>
        <v>9</v>
      </c>
      <c r="X33" s="24"/>
    </row>
    <row r="34" spans="15:24" ht="15.75" x14ac:dyDescent="0.25">
      <c r="U34" s="17"/>
      <c r="V34" s="26"/>
      <c r="W34" s="27">
        <f>W33%</f>
        <v>0.09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225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2275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8300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10575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38</v>
      </c>
      <c r="V41" s="30"/>
      <c r="W41" s="25">
        <v>560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5922000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W42*0.9</f>
        <v>5329800</v>
      </c>
      <c r="X43" s="35"/>
    </row>
    <row r="44" spans="15:24" ht="15.75" x14ac:dyDescent="0.25">
      <c r="S44" s="10"/>
      <c r="T44" s="10"/>
      <c r="U44" s="17" t="s">
        <v>26</v>
      </c>
      <c r="V44" s="23"/>
      <c r="W44" s="34">
        <f>W42*0.8</f>
        <v>4737600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1400000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12337.5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Q44"/>
  <sheetViews>
    <sheetView topLeftCell="D4" zoomScaleNormal="100" workbookViewId="0">
      <selection activeCell="Q8" sqref="Q8:Q11"/>
    </sheetView>
  </sheetViews>
  <sheetFormatPr defaultRowHeight="15" x14ac:dyDescent="0.25"/>
  <cols>
    <col min="17" max="17" width="20" customWidth="1"/>
  </cols>
  <sheetData>
    <row r="8" spans="17:17" x14ac:dyDescent="0.25">
      <c r="Q8">
        <v>4975000</v>
      </c>
    </row>
    <row r="9" spans="17:17" x14ac:dyDescent="0.25">
      <c r="Q9">
        <v>298500</v>
      </c>
    </row>
    <row r="10" spans="17:17" x14ac:dyDescent="0.25">
      <c r="Q10">
        <v>30000</v>
      </c>
    </row>
    <row r="11" spans="17:17" x14ac:dyDescent="0.25">
      <c r="Q11">
        <f>SUM(Q8:Q10)</f>
        <v>5303500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6" workbookViewId="0">
      <selection activeCell="P12" sqref="P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topLeftCell="A7" zoomScaleNormal="100" workbookViewId="0">
      <selection activeCell="O10" sqref="O10:O13"/>
    </sheetView>
  </sheetViews>
  <sheetFormatPr defaultRowHeight="15" x14ac:dyDescent="0.25"/>
  <cols>
    <col min="15" max="15" width="11.7109375" customWidth="1"/>
  </cols>
  <sheetData>
    <row r="2" spans="1:15" x14ac:dyDescent="0.25">
      <c r="A2" s="6"/>
    </row>
    <row r="10" spans="1:15" x14ac:dyDescent="0.25">
      <c r="O10">
        <v>7474000</v>
      </c>
    </row>
    <row r="11" spans="1:15" x14ac:dyDescent="0.25">
      <c r="O11">
        <v>448500</v>
      </c>
    </row>
    <row r="12" spans="1:15" x14ac:dyDescent="0.25">
      <c r="O12">
        <v>30000</v>
      </c>
    </row>
    <row r="13" spans="1:15" x14ac:dyDescent="0.25">
      <c r="O13">
        <f>SUM(O10:O12)</f>
        <v>7952500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C2" activeCellId="1" sqref="C2 C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C8" sqref="C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W11" sqref="W11:AA13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2025-01-16T07:33:27Z</dcterms:modified>
</cp:coreProperties>
</file>