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 activeTab="4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</sheets>
  <calcPr calcId="124519"/>
</workbook>
</file>

<file path=xl/calcChain.xml><?xml version="1.0" encoding="utf-8"?>
<calcChain xmlns="http://schemas.openxmlformats.org/spreadsheetml/2006/main">
  <c r="G38" i="1"/>
  <c r="C23" i="2"/>
  <c r="I26"/>
  <c r="I25"/>
  <c r="F23" i="6"/>
  <c r="E23"/>
  <c r="D27" i="5"/>
  <c r="C4" i="1" l="1"/>
  <c r="D26" i="3"/>
  <c r="M26" i="1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<sst xmlns="http://schemas.openxmlformats.org/spreadsheetml/2006/main" count="27" uniqueCount="24">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</sst>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91966</xdr:rowOff>
    </xdr:from>
    <xdr:to>
      <xdr:col>9</xdr:col>
      <xdr:colOff>332718</xdr:colOff>
      <xdr:row>27</xdr:row>
      <xdr:rowOff>44341</xdr:rowOff>
    </xdr:to>
    <xdr:pic>
      <xdr:nvPicPr>
        <xdr:cNvPr id="3" name="Picture 1" descr="listin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5466"/>
          <a:ext cx="5876925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10</xdr:col>
      <xdr:colOff>19050</xdr:colOff>
      <xdr:row>27</xdr:row>
      <xdr:rowOff>104775</xdr:rowOff>
    </xdr:to>
    <xdr:pic>
      <xdr:nvPicPr>
        <xdr:cNvPr id="3073" name="Picture 1" descr="listi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362075"/>
          <a:ext cx="5876925" cy="38862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97448</xdr:colOff>
      <xdr:row>19</xdr:row>
      <xdr:rowOff>157529</xdr:rowOff>
    </xdr:from>
    <xdr:to>
      <xdr:col>9</xdr:col>
      <xdr:colOff>268898</xdr:colOff>
      <xdr:row>36</xdr:row>
      <xdr:rowOff>148004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448" y="3777029"/>
          <a:ext cx="5644662" cy="3228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3</xdr:row>
      <xdr:rowOff>28575</xdr:rowOff>
    </xdr:from>
    <xdr:to>
      <xdr:col>10</xdr:col>
      <xdr:colOff>123825</xdr:colOff>
      <xdr:row>21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600075"/>
          <a:ext cx="5657850" cy="3533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76200</xdr:rowOff>
    </xdr:from>
    <xdr:to>
      <xdr:col>10</xdr:col>
      <xdr:colOff>571500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76200"/>
          <a:ext cx="5648325" cy="5191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" sqref="D3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35</v>
      </c>
      <c r="E2" s="4"/>
      <c r="F2" s="4"/>
      <c r="G2" s="23"/>
      <c r="H2" s="1"/>
    </row>
    <row r="3" spans="1:15">
      <c r="B3" s="22" t="s">
        <v>10</v>
      </c>
      <c r="C3" s="25">
        <v>45000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1575000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18.87</v>
      </c>
      <c r="D7" s="40">
        <v>2016</v>
      </c>
      <c r="E7" s="40">
        <v>2024</v>
      </c>
      <c r="F7" s="40">
        <v>60</v>
      </c>
      <c r="G7" s="58">
        <v>21500</v>
      </c>
      <c r="H7" s="67">
        <v>8</v>
      </c>
      <c r="I7" s="68">
        <f>IF(H7&gt;=5,90*H7/F7,0)</f>
        <v>12</v>
      </c>
      <c r="J7" s="69">
        <f t="shared" ref="J7:J12" si="0">G7/100*I7</f>
        <v>2580</v>
      </c>
      <c r="K7" s="69">
        <f>ROUND((G7-J7),0)</f>
        <v>18920</v>
      </c>
      <c r="L7" s="69">
        <f>ROUND((K7*C7),0)</f>
        <v>357020</v>
      </c>
      <c r="M7" s="69">
        <f>ROUND((C7*G7),0)</f>
        <v>405705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357020</v>
      </c>
      <c r="M27" s="15">
        <f>SUM(M7:M26)</f>
        <v>405705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>
        <f>-F392016</f>
        <v>0</v>
      </c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1575000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f>L27</f>
        <v>357020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1932020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1835419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1545616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1545616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1545616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344849.25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1:I26"/>
  <sheetViews>
    <sheetView zoomScale="85" zoomScaleNormal="85" workbookViewId="0">
      <selection activeCell="C14" sqref="C14"/>
    </sheetView>
  </sheetViews>
  <sheetFormatPr defaultRowHeight="15"/>
  <cols>
    <col min="3" max="3" width="9.85546875" bestFit="1" customWidth="1"/>
  </cols>
  <sheetData>
    <row r="21" spans="3:9">
      <c r="C21">
        <v>15000000</v>
      </c>
    </row>
    <row r="22" spans="3:9">
      <c r="C22">
        <v>87120</v>
      </c>
    </row>
    <row r="23" spans="3:9">
      <c r="C23">
        <f>C21/C22</f>
        <v>172.1763085399449</v>
      </c>
    </row>
    <row r="25" spans="3:9">
      <c r="H25">
        <v>3000</v>
      </c>
      <c r="I25">
        <f>H25*10.764</f>
        <v>32291.999999999996</v>
      </c>
    </row>
    <row r="26" spans="3:9">
      <c r="H26">
        <v>4000</v>
      </c>
      <c r="I26">
        <f>H26*10.764</f>
        <v>43056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D24:D26"/>
  <sheetViews>
    <sheetView topLeftCell="A7" workbookViewId="0">
      <selection activeCell="E13" sqref="E13"/>
    </sheetView>
  </sheetViews>
  <sheetFormatPr defaultRowHeight="15"/>
  <sheetData>
    <row r="24" spans="4:4">
      <c r="D24">
        <v>1300000</v>
      </c>
    </row>
    <row r="25" spans="4:4">
      <c r="D25">
        <v>630</v>
      </c>
    </row>
    <row r="26" spans="4:4">
      <c r="D26">
        <f>D24/D25</f>
        <v>2063.4920634920636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D26:D27"/>
  <sheetViews>
    <sheetView topLeftCell="A21" zoomScale="130" zoomScaleNormal="130" workbookViewId="0">
      <selection activeCell="F27" sqref="F27"/>
    </sheetView>
  </sheetViews>
  <sheetFormatPr defaultRowHeight="15"/>
  <sheetData>
    <row r="26" spans="4:4">
      <c r="D26">
        <v>5300000</v>
      </c>
    </row>
    <row r="27" spans="4:4">
      <c r="D27">
        <f>D26/1353</f>
        <v>3917.2209903917219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E22:F23"/>
  <sheetViews>
    <sheetView tabSelected="1" topLeftCell="A4" workbookViewId="0">
      <selection activeCell="F12" sqref="F12"/>
    </sheetView>
  </sheetViews>
  <sheetFormatPr defaultRowHeight="15"/>
  <sheetData>
    <row r="22" spans="5:6">
      <c r="E22">
        <v>7000000</v>
      </c>
    </row>
    <row r="23" spans="5:6">
      <c r="E23">
        <f>E22/253</f>
        <v>27667.98418972332</v>
      </c>
      <c r="F23">
        <f>E23/10.764</f>
        <v>2570.4184494354627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Sheet2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2025-01-09T05:06:49Z</dcterms:modified>
</cp:coreProperties>
</file>