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APMC\"/>
    </mc:Choice>
  </mc:AlternateContent>
  <xr:revisionPtr revIDLastSave="0" documentId="13_ncr:1_{B893FCB6-ACBF-4415-B568-59AA98177C0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4" sheetId="16" r:id="rId4"/>
    <sheet name="Sheet3" sheetId="15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J21" i="4" l="1"/>
  <c r="J20" i="4"/>
  <c r="V6" i="4"/>
  <c r="V7" i="4"/>
  <c r="V8" i="4"/>
  <c r="V9" i="4"/>
  <c r="V10" i="4"/>
  <c r="V11" i="4"/>
  <c r="V12" i="4"/>
  <c r="V13" i="4"/>
  <c r="V14" i="4"/>
  <c r="V15" i="4"/>
  <c r="U8" i="4"/>
  <c r="V5" i="4"/>
  <c r="U5" i="4"/>
  <c r="J22" i="4" l="1"/>
  <c r="Q12" i="4"/>
  <c r="Q11" i="4"/>
  <c r="Q10" i="4"/>
  <c r="Q9" i="4"/>
  <c r="Q8" i="4"/>
  <c r="Q7" i="4"/>
  <c r="Q6" i="4"/>
  <c r="Q5" i="4"/>
  <c r="Q4" i="4"/>
  <c r="Q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<sst xmlns="http://schemas.openxmlformats.org/spreadsheetml/2006/main" count="30" uniqueCount="27">
  <si>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</si>
  <si>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</si>
  <si>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</si>
  <si>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</si>
  <si>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</si>
  <si>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</si>
  <si>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</si>
  <si>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</si>
  <si>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</si>
  <si>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</si>
  <si>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</si>
  <si>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</si>
  <si>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</si>
  <si>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12.11.24</t>
  </si>
  <si>
    <t>15.10.24</t>
  </si>
  <si>
    <t>16.10.24</t>
  </si>
  <si>
    <t>03.10.24</t>
  </si>
  <si>
    <t>29.08.24</t>
  </si>
  <si>
    <t>16.07.24</t>
  </si>
  <si>
    <t>07.06.24</t>
  </si>
  <si>
    <t>15.02.24</t>
  </si>
  <si>
    <t>bua</t>
  </si>
  <si>
    <t>bank</t>
  </si>
  <si>
    <t>fire area</t>
  </si>
  <si>
    <t>rate</t>
  </si>
  <si>
    <t>fmv</t>
  </si>
  <si>
    <t>yoc - 1998 - prviuos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</si>
</sst>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31</xdr:row>
      <xdr:rowOff>180056</xdr:rowOff>
    </xdr:from>
    <xdr:to>
      <xdr:col>24</xdr:col>
      <xdr:colOff>258938</xdr:colOff>
      <xdr:row>47</xdr:row>
      <xdr:rowOff>57722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4127E-4458-4B57-BB23-727AFFCA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4475" y="6657056"/>
          <a:ext cx="9021938" cy="29256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647A4-3110-49D3-B7F8-E7869AC3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380F6-8A76-4538-911A-22FAB569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667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BD3E5-2630-4F89-8B61-8BDC53183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667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534666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2E1F8-6501-4FF4-BF56-353DD33B2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69066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DBBAD-A6CB-48D6-BBF3-0ACE08D2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199D1-0E5D-4020-B931-5905482E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90809D-3561-4200-A41D-CDDDD520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30281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B03E4-5233-400E-849D-D1D7146F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22281" cy="7725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64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35E82-98A8-4490-B6E8-3BB86ED5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10868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57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20742-F7BD-4867-8228-FF04B4F2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868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444F6-A4AF-4584-8E49-14CCD823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F0C12-13A1-4FA8-AE93-4CB111F9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82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8000000</v>
      </c>
      <c r="F2" s="15">
        <f t="shared" ref="F2:F13" si="4">ROUND((E2/B2),0)</f>
        <v>17778</v>
      </c>
      <c r="G2" s="10">
        <f t="shared" ref="G2:G13" si="5">ROUND((E2/C2),0)</f>
        <v>14815</v>
      </c>
      <c r="H2" s="10">
        <f t="shared" ref="H2:H13" si="6">ROUND((E2/D2),0)</f>
        <v>12346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" si="8">O2/1.2</f>
        <v>0</v>
      </c>
      <c r="Q2">
        <v>450</v>
      </c>
      <c r="R2" s="2">
        <v>8000000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173.33333333333334</v>
      </c>
      <c r="C3" s="4">
        <f t="shared" ref="C3:C15" si="9">B3*1.2</f>
        <v>208</v>
      </c>
      <c r="D3" s="4">
        <f t="shared" si="2"/>
        <v>249.6</v>
      </c>
      <c r="E3" s="5">
        <f t="shared" si="3"/>
        <v>2500000</v>
      </c>
      <c r="F3" s="10">
        <f t="shared" si="4"/>
        <v>14423</v>
      </c>
      <c r="G3" s="10">
        <f t="shared" si="5"/>
        <v>12019</v>
      </c>
      <c r="H3" s="10">
        <f t="shared" si="6"/>
        <v>10016</v>
      </c>
      <c r="I3" s="4" t="e">
        <f>#REF!</f>
        <v>#REF!</v>
      </c>
      <c r="J3" s="4">
        <f t="shared" si="7"/>
        <v>0</v>
      </c>
      <c r="O3">
        <v>0</v>
      </c>
      <c r="P3">
        <v>208</v>
      </c>
      <c r="Q3">
        <f t="shared" ref="Q3:Q12" si="10">P3/1.2</f>
        <v>173.33333333333334</v>
      </c>
      <c r="R3" s="2">
        <v>2500000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5">
        <f t="shared" si="3"/>
        <v>5276000</v>
      </c>
      <c r="F4" s="10">
        <f t="shared" si="4"/>
        <v>14069</v>
      </c>
      <c r="G4" s="10">
        <f t="shared" si="5"/>
        <v>11724</v>
      </c>
      <c r="H4" s="10">
        <f t="shared" si="6"/>
        <v>9770</v>
      </c>
      <c r="I4" s="4" t="e">
        <f>#REF!</f>
        <v>#REF!</v>
      </c>
      <c r="J4" s="4">
        <f t="shared" si="7"/>
        <v>0</v>
      </c>
      <c r="O4">
        <v>0</v>
      </c>
      <c r="P4">
        <v>450</v>
      </c>
      <c r="Q4">
        <f t="shared" si="10"/>
        <v>375</v>
      </c>
      <c r="R4" s="2">
        <v>5276000</v>
      </c>
      <c r="S4" s="8"/>
      <c r="T4" s="8"/>
    </row>
    <row r="5" spans="1:22" x14ac:dyDescent="0.25">
      <c r="A5" s="4">
        <f t="shared" si="0"/>
        <v>0</v>
      </c>
      <c r="B5" s="4">
        <f t="shared" si="1"/>
        <v>375</v>
      </c>
      <c r="C5" s="4">
        <f t="shared" si="9"/>
        <v>450</v>
      </c>
      <c r="D5" s="4">
        <f t="shared" si="2"/>
        <v>540</v>
      </c>
      <c r="E5" s="5">
        <f t="shared" si="3"/>
        <v>5000000</v>
      </c>
      <c r="F5" s="10">
        <f t="shared" si="4"/>
        <v>13333</v>
      </c>
      <c r="G5" s="10">
        <f t="shared" si="5"/>
        <v>11111</v>
      </c>
      <c r="H5" s="10">
        <f t="shared" si="6"/>
        <v>9259</v>
      </c>
      <c r="I5" s="4" t="e">
        <f>#REF!</f>
        <v>#REF!</v>
      </c>
      <c r="J5" s="4" t="str">
        <f t="shared" si="7"/>
        <v>12.11.24</v>
      </c>
      <c r="O5">
        <v>0</v>
      </c>
      <c r="P5">
        <v>450</v>
      </c>
      <c r="Q5">
        <f t="shared" si="10"/>
        <v>375</v>
      </c>
      <c r="R5" s="2">
        <v>5000000</v>
      </c>
      <c r="S5" s="8" t="s">
        <v>13</v>
      </c>
      <c r="T5" s="8"/>
      <c r="U5" s="2">
        <f>R5+300000+30000</f>
        <v>5330000</v>
      </c>
      <c r="V5">
        <f>U5/P5</f>
        <v>11844.444444444445</v>
      </c>
    </row>
    <row r="6" spans="1:22" x14ac:dyDescent="0.25">
      <c r="A6" s="4">
        <f t="shared" si="0"/>
        <v>0</v>
      </c>
      <c r="B6" s="4">
        <f t="shared" si="1"/>
        <v>125</v>
      </c>
      <c r="C6" s="4">
        <f t="shared" si="9"/>
        <v>150</v>
      </c>
      <c r="D6" s="4">
        <f t="shared" si="2"/>
        <v>180</v>
      </c>
      <c r="E6" s="5">
        <f t="shared" si="3"/>
        <v>2800000</v>
      </c>
      <c r="F6" s="10">
        <f t="shared" si="4"/>
        <v>22400</v>
      </c>
      <c r="G6" s="10">
        <f t="shared" si="5"/>
        <v>18667</v>
      </c>
      <c r="H6" s="10">
        <f t="shared" si="6"/>
        <v>15556</v>
      </c>
      <c r="I6" s="4" t="e">
        <f>#REF!</f>
        <v>#REF!</v>
      </c>
      <c r="J6" s="4" t="str">
        <f t="shared" si="7"/>
        <v>16.10.24</v>
      </c>
      <c r="O6">
        <v>0</v>
      </c>
      <c r="P6">
        <v>150</v>
      </c>
      <c r="Q6">
        <f t="shared" si="10"/>
        <v>125</v>
      </c>
      <c r="R6" s="2">
        <v>2800000</v>
      </c>
      <c r="S6" s="8" t="s">
        <v>15</v>
      </c>
      <c r="T6" s="8"/>
      <c r="V6">
        <f t="shared" ref="V6:V15" si="11">U6/P6</f>
        <v>0</v>
      </c>
    </row>
    <row r="7" spans="1:22" x14ac:dyDescent="0.25">
      <c r="A7" s="4">
        <f t="shared" si="0"/>
        <v>0</v>
      </c>
      <c r="B7" s="4">
        <f t="shared" si="1"/>
        <v>375</v>
      </c>
      <c r="C7" s="4">
        <f t="shared" si="9"/>
        <v>450</v>
      </c>
      <c r="D7" s="4">
        <f t="shared" si="2"/>
        <v>540</v>
      </c>
      <c r="E7" s="5">
        <f t="shared" si="3"/>
        <v>10000000</v>
      </c>
      <c r="F7" s="10">
        <f t="shared" si="4"/>
        <v>26667</v>
      </c>
      <c r="G7" s="10">
        <f t="shared" si="5"/>
        <v>22222</v>
      </c>
      <c r="H7" s="10">
        <f t="shared" si="6"/>
        <v>18519</v>
      </c>
      <c r="I7" s="4" t="e">
        <f>#REF!</f>
        <v>#REF!</v>
      </c>
      <c r="J7" s="4" t="str">
        <f t="shared" si="7"/>
        <v>15.10.24</v>
      </c>
      <c r="O7">
        <v>0</v>
      </c>
      <c r="P7">
        <v>450</v>
      </c>
      <c r="Q7">
        <f t="shared" si="10"/>
        <v>375</v>
      </c>
      <c r="R7" s="2">
        <v>10000000</v>
      </c>
      <c r="S7" s="8" t="s">
        <v>14</v>
      </c>
      <c r="T7" s="8"/>
      <c r="V7">
        <f t="shared" si="11"/>
        <v>0</v>
      </c>
    </row>
    <row r="8" spans="1:22" x14ac:dyDescent="0.25">
      <c r="A8" s="4">
        <f t="shared" si="0"/>
        <v>0</v>
      </c>
      <c r="B8" s="4">
        <f t="shared" si="1"/>
        <v>250</v>
      </c>
      <c r="C8" s="4">
        <f t="shared" si="9"/>
        <v>300</v>
      </c>
      <c r="D8" s="4">
        <f t="shared" si="2"/>
        <v>360</v>
      </c>
      <c r="E8" s="5">
        <f t="shared" si="3"/>
        <v>4000000</v>
      </c>
      <c r="F8" s="10">
        <f t="shared" si="4"/>
        <v>16000</v>
      </c>
      <c r="G8" s="10">
        <f t="shared" si="5"/>
        <v>13333</v>
      </c>
      <c r="H8" s="10">
        <f t="shared" si="6"/>
        <v>11111</v>
      </c>
      <c r="I8" s="4" t="e">
        <f>#REF!</f>
        <v>#REF!</v>
      </c>
      <c r="J8" s="4" t="str">
        <f t="shared" si="7"/>
        <v>03.10.24</v>
      </c>
      <c r="O8">
        <v>0</v>
      </c>
      <c r="P8">
        <v>300</v>
      </c>
      <c r="Q8">
        <f t="shared" si="10"/>
        <v>250</v>
      </c>
      <c r="R8" s="2">
        <v>4000000</v>
      </c>
      <c r="S8" s="8" t="s">
        <v>16</v>
      </c>
      <c r="T8" s="8"/>
      <c r="U8" s="2">
        <f>R8+240000+30000</f>
        <v>4270000</v>
      </c>
      <c r="V8">
        <f t="shared" si="11"/>
        <v>14233.333333333334</v>
      </c>
    </row>
    <row r="9" spans="1:22" x14ac:dyDescent="0.25">
      <c r="A9" s="4">
        <f t="shared" si="0"/>
        <v>0</v>
      </c>
      <c r="B9" s="4">
        <f t="shared" si="1"/>
        <v>375</v>
      </c>
      <c r="C9" s="4">
        <f t="shared" si="9"/>
        <v>450</v>
      </c>
      <c r="D9" s="4">
        <f t="shared" si="2"/>
        <v>540</v>
      </c>
      <c r="E9" s="5">
        <f t="shared" si="3"/>
        <v>5400000</v>
      </c>
      <c r="F9" s="15">
        <f t="shared" si="4"/>
        <v>14400</v>
      </c>
      <c r="G9" s="10">
        <f t="shared" si="5"/>
        <v>12000</v>
      </c>
      <c r="H9" s="10">
        <f t="shared" si="6"/>
        <v>10000</v>
      </c>
      <c r="I9" s="4" t="e">
        <f>#REF!</f>
        <v>#REF!</v>
      </c>
      <c r="J9" s="4" t="str">
        <f t="shared" si="7"/>
        <v>29.08.24</v>
      </c>
      <c r="O9">
        <v>0</v>
      </c>
      <c r="P9">
        <v>450</v>
      </c>
      <c r="Q9">
        <f t="shared" si="10"/>
        <v>375</v>
      </c>
      <c r="R9" s="2">
        <v>5400000</v>
      </c>
      <c r="S9" s="8" t="s">
        <v>17</v>
      </c>
      <c r="T9" s="8"/>
      <c r="V9">
        <f t="shared" si="11"/>
        <v>0</v>
      </c>
    </row>
    <row r="10" spans="1:22" x14ac:dyDescent="0.25">
      <c r="A10" s="4">
        <f t="shared" si="0"/>
        <v>0</v>
      </c>
      <c r="B10" s="4">
        <f t="shared" si="1"/>
        <v>250</v>
      </c>
      <c r="C10" s="4">
        <f t="shared" si="9"/>
        <v>300</v>
      </c>
      <c r="D10" s="4">
        <f t="shared" si="2"/>
        <v>360</v>
      </c>
      <c r="E10" s="5">
        <f t="shared" si="3"/>
        <v>4000000</v>
      </c>
      <c r="F10" s="15">
        <f t="shared" si="4"/>
        <v>16000</v>
      </c>
      <c r="G10" s="10">
        <f t="shared" si="5"/>
        <v>13333</v>
      </c>
      <c r="H10" s="10">
        <f t="shared" si="6"/>
        <v>11111</v>
      </c>
      <c r="I10" s="4" t="e">
        <f>#REF!</f>
        <v>#REF!</v>
      </c>
      <c r="J10" s="4" t="str">
        <f t="shared" si="7"/>
        <v>16.07.24</v>
      </c>
      <c r="O10">
        <v>0</v>
      </c>
      <c r="P10">
        <v>300</v>
      </c>
      <c r="Q10">
        <f t="shared" si="10"/>
        <v>250</v>
      </c>
      <c r="R10" s="2">
        <v>4000000</v>
      </c>
      <c r="S10" s="8" t="s">
        <v>18</v>
      </c>
      <c r="T10" s="8"/>
      <c r="V10">
        <f t="shared" si="11"/>
        <v>0</v>
      </c>
    </row>
    <row r="11" spans="1:22" x14ac:dyDescent="0.25">
      <c r="A11" s="4">
        <f t="shared" si="0"/>
        <v>0</v>
      </c>
      <c r="B11" s="4">
        <f t="shared" si="1"/>
        <v>250</v>
      </c>
      <c r="C11" s="4">
        <f t="shared" si="9"/>
        <v>300</v>
      </c>
      <c r="D11" s="4">
        <f t="shared" si="2"/>
        <v>360</v>
      </c>
      <c r="E11" s="5">
        <f t="shared" si="3"/>
        <v>4800000</v>
      </c>
      <c r="F11" s="10">
        <f t="shared" si="4"/>
        <v>19200</v>
      </c>
      <c r="G11" s="10">
        <f t="shared" si="5"/>
        <v>16000</v>
      </c>
      <c r="H11" s="10">
        <f t="shared" si="6"/>
        <v>13333</v>
      </c>
      <c r="I11" s="4" t="e">
        <f>#REF!</f>
        <v>#REF!</v>
      </c>
      <c r="J11" s="4" t="str">
        <f t="shared" si="7"/>
        <v>07.06.24</v>
      </c>
      <c r="O11">
        <v>0</v>
      </c>
      <c r="P11">
        <v>300</v>
      </c>
      <c r="Q11">
        <f t="shared" si="10"/>
        <v>250</v>
      </c>
      <c r="R11" s="2">
        <v>4800000</v>
      </c>
      <c r="S11" s="8" t="s">
        <v>19</v>
      </c>
      <c r="T11" s="8"/>
      <c r="V11">
        <f t="shared" si="11"/>
        <v>0</v>
      </c>
    </row>
    <row r="12" spans="1:22" x14ac:dyDescent="0.25">
      <c r="A12" s="4">
        <f t="shared" si="0"/>
        <v>0</v>
      </c>
      <c r="B12" s="4">
        <f t="shared" si="1"/>
        <v>375</v>
      </c>
      <c r="C12" s="4">
        <f t="shared" si="9"/>
        <v>450</v>
      </c>
      <c r="D12" s="4">
        <f t="shared" si="2"/>
        <v>540</v>
      </c>
      <c r="E12" s="5">
        <f t="shared" si="3"/>
        <v>12150000</v>
      </c>
      <c r="F12" s="10">
        <f t="shared" si="4"/>
        <v>32400</v>
      </c>
      <c r="G12" s="10">
        <f t="shared" si="5"/>
        <v>27000</v>
      </c>
      <c r="H12" s="10">
        <f t="shared" si="6"/>
        <v>22500</v>
      </c>
      <c r="I12" s="4" t="e">
        <f>#REF!</f>
        <v>#REF!</v>
      </c>
      <c r="J12" s="4" t="str">
        <f t="shared" si="7"/>
        <v>15.02.24</v>
      </c>
      <c r="O12">
        <v>0</v>
      </c>
      <c r="P12">
        <v>450</v>
      </c>
      <c r="Q12">
        <f t="shared" si="10"/>
        <v>375</v>
      </c>
      <c r="R12" s="2">
        <v>12150000</v>
      </c>
      <c r="S12" s="8" t="s">
        <v>20</v>
      </c>
      <c r="T12" s="8"/>
      <c r="V12">
        <f t="shared" si="11"/>
        <v>0</v>
      </c>
    </row>
    <row r="13" spans="1:22" x14ac:dyDescent="0.25">
      <c r="A13" s="4">
        <f t="shared" si="0"/>
        <v>0</v>
      </c>
      <c r="B13" s="4">
        <f t="shared" si="1"/>
        <v>2000</v>
      </c>
      <c r="C13" s="4">
        <f t="shared" si="9"/>
        <v>2400</v>
      </c>
      <c r="D13" s="4">
        <f t="shared" si="2"/>
        <v>2880</v>
      </c>
      <c r="E13" s="5">
        <f t="shared" si="3"/>
        <v>36000000</v>
      </c>
      <c r="F13" s="15">
        <f t="shared" si="4"/>
        <v>18000</v>
      </c>
      <c r="G13" s="10">
        <f t="shared" si="5"/>
        <v>15000</v>
      </c>
      <c r="H13" s="10">
        <f t="shared" si="6"/>
        <v>12500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2000</v>
      </c>
      <c r="R13" s="2">
        <v>36000000</v>
      </c>
      <c r="S13" s="8"/>
      <c r="T13" s="8"/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  <c r="V15" t="e">
        <f t="shared" si="11"/>
        <v>#DIV/0!</v>
      </c>
    </row>
    <row r="19" spans="7:24" x14ac:dyDescent="0.25">
      <c r="H19" t="s">
        <v>21</v>
      </c>
      <c r="I19" t="s">
        <v>24</v>
      </c>
      <c r="J19" t="s">
        <v>25</v>
      </c>
    </row>
    <row r="20" spans="7:24" x14ac:dyDescent="0.25">
      <c r="G20" t="s">
        <v>22</v>
      </c>
      <c r="H20">
        <v>800</v>
      </c>
      <c r="I20">
        <v>20000</v>
      </c>
      <c r="J20">
        <f>I20*H20</f>
        <v>16000000</v>
      </c>
    </row>
    <row r="21" spans="7:24" x14ac:dyDescent="0.25">
      <c r="G21" t="s">
        <v>23</v>
      </c>
      <c r="H21">
        <v>1775</v>
      </c>
      <c r="I21">
        <v>18000</v>
      </c>
      <c r="J21">
        <f>I21*H21</f>
        <v>31950000</v>
      </c>
    </row>
    <row r="22" spans="7:24" x14ac:dyDescent="0.25">
      <c r="G22" s="6"/>
      <c r="H22" s="6"/>
      <c r="J22">
        <f>SUM(J20:J21)</f>
        <v>47950000</v>
      </c>
    </row>
    <row r="24" spans="7:24" x14ac:dyDescent="0.25">
      <c r="G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7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Sheet4</vt:lpstr>
      <vt:lpstr>Sheet3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2025-01-30T09:16:23Z</dcterms:modified>
</cp:coreProperties>
</file>