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Axis Bank\Basmath\Vishwanath Dake\"/>
    </mc:Choice>
  </mc:AlternateContent>
  <xr:revisionPtr revIDLastSave="0" documentId="13_ncr:1_{66B0381E-D317-476F-A5DA-C6AB84F650F3}" xr6:coauthVersionLast="36" xr6:coauthVersionMax="36" xr10:uidLastSave="{00000000-0000-0000-0000-000000000000}"/>
  <bookViews>
    <workbookView xWindow="0" yWindow="0" windowWidth="28800" windowHeight="12105" activeTab="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8" i="1" l="1"/>
  <c r="V9" i="1"/>
  <c r="V11" i="1"/>
  <c r="V12" i="1"/>
  <c r="V13" i="1"/>
  <c r="V14" i="1"/>
  <c r="V3" i="1" l="1"/>
  <c r="V4" i="1"/>
  <c r="V5" i="1"/>
  <c r="V6" i="1"/>
  <c r="V2" i="1"/>
  <c r="K73" i="1" l="1"/>
  <c r="N8" i="1"/>
  <c r="O8" i="1" s="1"/>
  <c r="P8" i="1" s="1"/>
  <c r="Q8" i="1" s="1"/>
  <c r="T8" i="1" s="1"/>
  <c r="N7" i="1"/>
  <c r="O7" i="1" s="1"/>
  <c r="P7" i="1" s="1"/>
  <c r="Q7" i="1" s="1"/>
  <c r="T7" i="1" s="1"/>
  <c r="V7" i="1" s="1"/>
  <c r="N6" i="1"/>
  <c r="O6" i="1" s="1"/>
  <c r="P6" i="1" s="1"/>
  <c r="R6" i="1" s="1"/>
  <c r="T6" i="1" s="1"/>
  <c r="N5" i="1"/>
  <c r="O5" i="1" s="1"/>
  <c r="P5" i="1" s="1"/>
  <c r="R5" i="1" s="1"/>
  <c r="T5" i="1" s="1"/>
  <c r="N4" i="1"/>
  <c r="O4" i="1" s="1"/>
  <c r="P4" i="1" s="1"/>
  <c r="R4" i="1" s="1"/>
  <c r="T4" i="1" s="1"/>
  <c r="N3" i="1"/>
  <c r="O3" i="1" s="1"/>
  <c r="P3" i="1" s="1"/>
  <c r="R3" i="1" s="1"/>
  <c r="T3" i="1" s="1"/>
  <c r="N2" i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9" i="1"/>
  <c r="O9" i="1" s="1"/>
  <c r="P9" i="1" s="1"/>
  <c r="Q9" i="1" s="1"/>
  <c r="T9" i="1" s="1"/>
  <c r="N10" i="1"/>
  <c r="O10" i="1" s="1"/>
  <c r="P10" i="1" s="1"/>
  <c r="Q10" i="1" s="1"/>
  <c r="T10" i="1" s="1"/>
  <c r="V10" i="1" s="1"/>
  <c r="N11" i="1"/>
  <c r="O11" i="1" s="1"/>
  <c r="P11" i="1" s="1"/>
  <c r="Q11" i="1" s="1"/>
  <c r="T11" i="1" s="1"/>
  <c r="N12" i="1"/>
  <c r="O12" i="1" s="1"/>
  <c r="N13" i="1"/>
  <c r="O13" i="1"/>
  <c r="P13" i="1" s="1"/>
  <c r="Q13" i="1" s="1"/>
  <c r="T13" i="1" s="1"/>
  <c r="N14" i="1"/>
  <c r="O14" i="1"/>
  <c r="P14" i="1" s="1"/>
  <c r="Q14" i="1" s="1"/>
  <c r="T14" i="1" s="1"/>
  <c r="N15" i="1"/>
  <c r="O15" i="1" s="1"/>
  <c r="P15" i="1" s="1"/>
  <c r="R15" i="1" s="1"/>
  <c r="T15" i="1" s="1"/>
  <c r="V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<sst xmlns="http://schemas.openxmlformats.org/spreadsheetml/2006/main" count="35" uniqueCount="21">
  <si>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</si>
  <si>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</si>
  <si>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</si>
  <si>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</si>
  <si>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</si>
  <si>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</si>
  <si>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</si>
  <si>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</si>
  <si>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</si>
  <si>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</si>
  <si>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</si>
  <si>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</si>
  <si>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</si>
  <si>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</si>
  <si>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</si>
  <si>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</si>
  <si>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</si>
  <si>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19°19'14.1"N 77°10'35.8"E</t>
  </si>
  <si>
    <t>28.11.24</t>
  </si>
  <si>
    <t>14.05.24</t>
  </si>
  <si>
    <t>residential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</si>
</sst>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457200</xdr:colOff>
      <xdr:row>47</xdr:row>
      <xdr:rowOff>28575</xdr:rowOff>
    </xdr:from>
    <xdr:to>
      <xdr:col>27</xdr:col>
      <xdr:colOff>371475</xdr:colOff>
      <xdr:row>81</xdr:row>
      <xdr:rowOff>48532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0088BF-3561-4FDB-99A8-2753F0DD7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24975" y="9172575"/>
          <a:ext cx="9658350" cy="6496957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457200</xdr:colOff>
      <xdr:row>23</xdr:row>
      <xdr:rowOff>152051</xdr:rowOff>
    </xdr:from>
    <xdr:to>
      <xdr:col>27</xdr:col>
      <xdr:colOff>400050</xdr:colOff>
      <xdr:row>46</xdr:row>
      <xdr:rowOff>124741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5AAB88-9644-41B1-A12F-71D75C2A2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4975" y="4724051"/>
          <a:ext cx="9686925" cy="435419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161925</xdr:rowOff>
    </xdr:from>
    <xdr:to>
      <xdr:col>13</xdr:col>
      <xdr:colOff>238125</xdr:colOff>
      <xdr:row>51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11A0AC-E4C4-42AD-B234-9EFA7BC8DBFE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2150" y="4733925"/>
          <a:ext cx="7143750" cy="51720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4FCCE4-94B3-4ADE-8BF2-1A3DB85FE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572771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DD504A-2642-4BC2-9033-FCF487B71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07171" cy="8497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8AF6EC-2874-4FFA-AB2F-F7B79686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516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02BF14-6EEA-4CD0-B811-25B46DBE4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A0FC8D-6325-4C41-B631-CB4DE0A7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561975</xdr:colOff>
      <xdr:row>32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E61A87-1BBB-19CE-EEB9-736A9766F9A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05975" cy="62007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248450</xdr:colOff>
      <xdr:row>42</xdr:row>
      <xdr:rowOff>153538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653427-3B82-4E61-95C6-C60F173C0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34850" cy="815453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305608</xdr:colOff>
      <xdr:row>43</xdr:row>
      <xdr:rowOff>153538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E7B0AF-B58F-4E11-8820-5BC8B29F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792008" cy="8154538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29</xdr:col>
      <xdr:colOff>315135</xdr:colOff>
      <xdr:row>43</xdr:row>
      <xdr:rowOff>144012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82B5A76-F14D-4FC7-8ACE-C0018F19F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801535" cy="8145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286556</xdr:colOff>
      <xdr:row>43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3AC041-C39C-4D97-824B-62FF84081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772956" cy="811643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277029</xdr:colOff>
      <xdr:row>43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8CB2D6-935D-4766-B5E8-49782077F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5763429" cy="818311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30</xdr:col>
      <xdr:colOff>305608</xdr:colOff>
      <xdr:row>43</xdr:row>
      <xdr:rowOff>163064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3497186-C220-47BD-AD0C-8BF6A22EE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01600" y="190500"/>
          <a:ext cx="5792008" cy="81640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257977</xdr:colOff>
      <xdr:row>43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CB3277-A174-4758-9C70-A396B04FE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44377" cy="821169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286556</xdr:colOff>
      <xdr:row>43</xdr:row>
      <xdr:rowOff>144012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10B7E3-F5BA-4ADF-A97A-56B940C50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772956" cy="8145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73"/>
  <sheetViews>
    <sheetView topLeftCell="D1" workbookViewId="0">
      <selection activeCell="U7" sqref="U7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7" max="27" width="20.85546875" bestFit="1" customWidth="1"/>
    <col min="28" max="28" width="12.5703125" bestFit="1" customWidth="1"/>
    <col min="29" max="29" width="9.5703125" bestFit="1" customWidth="1"/>
    <col min="31" max="31" width="19.85546875" bestFit="1" customWidth="1"/>
  </cols>
  <sheetData>
    <row r="1" spans="1:31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V1" s="1" t="s">
        <v>10</v>
      </c>
      <c r="W1" s="1" t="s">
        <v>8</v>
      </c>
      <c r="X1" s="1" t="s">
        <v>9</v>
      </c>
    </row>
    <row r="2" spans="1:31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125.88257153474545</v>
      </c>
      <c r="D2">
        <f t="shared" ref="D2:D18" si="3">S2</f>
        <v>3387500</v>
      </c>
      <c r="E2">
        <f t="shared" ref="E2:E18" si="4">T2</f>
        <v>26910</v>
      </c>
      <c r="F2">
        <f t="shared" ref="F2:F18" si="5">ROUND((E2/10.764),0)</f>
        <v>2500</v>
      </c>
      <c r="G2">
        <f t="shared" ref="G2:G18" si="6">V2</f>
        <v>2500</v>
      </c>
      <c r="H2">
        <f t="shared" ref="H2:H18" si="7">W2</f>
        <v>0</v>
      </c>
      <c r="I2">
        <f t="shared" ref="I2:I18" si="8">X2</f>
        <v>0</v>
      </c>
      <c r="M2" s="6">
        <v>0</v>
      </c>
      <c r="N2" s="6">
        <f t="shared" ref="N2:N8" si="9">M2*2.47107605477881</f>
        <v>0</v>
      </c>
      <c r="O2" s="6">
        <f t="shared" ref="O2:O8" si="10">N2*40.0001976870614</f>
        <v>0</v>
      </c>
      <c r="P2" s="6">
        <f t="shared" ref="P2:P8" si="11">O2*121.0167464</f>
        <v>0</v>
      </c>
      <c r="Q2" s="6">
        <v>1355</v>
      </c>
      <c r="R2" s="2">
        <f t="shared" ref="R2:R6" si="12">Q2/10.764</f>
        <v>125.88257153474545</v>
      </c>
      <c r="S2">
        <v>3387500</v>
      </c>
      <c r="T2">
        <f t="shared" ref="T2:T8" si="13">ROUND((S2/R2),0)</f>
        <v>26910</v>
      </c>
      <c r="U2" t="s">
        <v>20</v>
      </c>
      <c r="V2">
        <f>T2/10.764</f>
        <v>2500</v>
      </c>
    </row>
    <row r="3" spans="1:31" x14ac:dyDescent="0.25">
      <c r="A3">
        <f t="shared" si="0"/>
        <v>0</v>
      </c>
      <c r="B3" s="1">
        <f t="shared" si="1"/>
        <v>0</v>
      </c>
      <c r="C3" s="2">
        <f t="shared" si="2"/>
        <v>278.70680044593092</v>
      </c>
      <c r="D3">
        <f t="shared" si="3"/>
        <v>7500000</v>
      </c>
      <c r="E3">
        <f t="shared" si="4"/>
        <v>26910</v>
      </c>
      <c r="F3">
        <f t="shared" si="5"/>
        <v>2500</v>
      </c>
      <c r="G3">
        <f t="shared" si="6"/>
        <v>2500</v>
      </c>
      <c r="H3">
        <f t="shared" si="7"/>
        <v>0</v>
      </c>
      <c r="I3">
        <f t="shared" si="8"/>
        <v>0</v>
      </c>
      <c r="M3" s="6">
        <v>0</v>
      </c>
      <c r="N3" s="6">
        <f t="shared" si="9"/>
        <v>0</v>
      </c>
      <c r="O3" s="6">
        <f t="shared" si="10"/>
        <v>0</v>
      </c>
      <c r="P3" s="6">
        <f t="shared" si="11"/>
        <v>0</v>
      </c>
      <c r="Q3" s="6">
        <v>3000</v>
      </c>
      <c r="R3" s="2">
        <f t="shared" si="12"/>
        <v>278.70680044593092</v>
      </c>
      <c r="S3">
        <v>7500000</v>
      </c>
      <c r="T3">
        <f t="shared" si="13"/>
        <v>26910</v>
      </c>
      <c r="U3" t="s">
        <v>20</v>
      </c>
      <c r="V3">
        <f t="shared" ref="V3:V15" si="14">T3/10.764</f>
        <v>2500</v>
      </c>
    </row>
    <row r="4" spans="1:31" x14ac:dyDescent="0.25">
      <c r="A4">
        <f t="shared" si="0"/>
        <v>0</v>
      </c>
      <c r="B4" s="1">
        <f t="shared" si="1"/>
        <v>0</v>
      </c>
      <c r="C4" s="2">
        <f t="shared" si="2"/>
        <v>185.8045336306206</v>
      </c>
      <c r="D4">
        <f t="shared" si="3"/>
        <v>8200000</v>
      </c>
      <c r="E4">
        <f t="shared" si="4"/>
        <v>44132</v>
      </c>
      <c r="F4">
        <f t="shared" si="5"/>
        <v>4100</v>
      </c>
      <c r="G4">
        <f t="shared" si="6"/>
        <v>4099.9628390932739</v>
      </c>
      <c r="H4">
        <f t="shared" si="7"/>
        <v>0</v>
      </c>
      <c r="I4">
        <f t="shared" si="8"/>
        <v>0</v>
      </c>
      <c r="M4" s="6">
        <v>0</v>
      </c>
      <c r="N4" s="6">
        <f t="shared" si="9"/>
        <v>0</v>
      </c>
      <c r="O4" s="6">
        <f t="shared" si="10"/>
        <v>0</v>
      </c>
      <c r="P4" s="6">
        <f t="shared" si="11"/>
        <v>0</v>
      </c>
      <c r="Q4" s="6">
        <v>2000</v>
      </c>
      <c r="R4" s="2">
        <f t="shared" si="12"/>
        <v>185.8045336306206</v>
      </c>
      <c r="S4">
        <v>8200000</v>
      </c>
      <c r="T4">
        <f t="shared" si="13"/>
        <v>44132</v>
      </c>
      <c r="U4" t="s">
        <v>20</v>
      </c>
      <c r="V4">
        <f t="shared" si="14"/>
        <v>4099.9628390932739</v>
      </c>
    </row>
    <row r="5" spans="1:31" x14ac:dyDescent="0.25">
      <c r="A5">
        <f t="shared" si="0"/>
        <v>0</v>
      </c>
      <c r="B5" s="1">
        <f t="shared" si="1"/>
        <v>0</v>
      </c>
      <c r="C5" s="2">
        <f t="shared" si="2"/>
        <v>55.74136008918618</v>
      </c>
      <c r="D5">
        <f t="shared" si="3"/>
        <v>750000</v>
      </c>
      <c r="E5">
        <f t="shared" si="4"/>
        <v>13455</v>
      </c>
      <c r="F5">
        <f t="shared" si="5"/>
        <v>1250</v>
      </c>
      <c r="G5">
        <f t="shared" si="6"/>
        <v>1250</v>
      </c>
      <c r="H5">
        <f t="shared" si="7"/>
        <v>0</v>
      </c>
      <c r="I5">
        <f t="shared" si="8"/>
        <v>0</v>
      </c>
      <c r="M5" s="6">
        <v>0</v>
      </c>
      <c r="N5" s="6">
        <f t="shared" si="9"/>
        <v>0</v>
      </c>
      <c r="O5" s="6">
        <f t="shared" si="10"/>
        <v>0</v>
      </c>
      <c r="P5" s="6">
        <f t="shared" si="11"/>
        <v>0</v>
      </c>
      <c r="Q5" s="6">
        <v>600</v>
      </c>
      <c r="R5" s="2">
        <f t="shared" si="12"/>
        <v>55.74136008918618</v>
      </c>
      <c r="S5">
        <v>750000</v>
      </c>
      <c r="T5">
        <f t="shared" si="13"/>
        <v>13455</v>
      </c>
      <c r="U5" t="s">
        <v>20</v>
      </c>
      <c r="V5">
        <f t="shared" si="14"/>
        <v>1250</v>
      </c>
      <c r="AC5" s="3"/>
    </row>
    <row r="6" spans="1:31" x14ac:dyDescent="0.25">
      <c r="A6">
        <f t="shared" si="0"/>
        <v>0</v>
      </c>
      <c r="B6" s="1">
        <f t="shared" si="1"/>
        <v>0</v>
      </c>
      <c r="C6" s="2">
        <f t="shared" si="2"/>
        <v>278.70680044593092</v>
      </c>
      <c r="D6">
        <f t="shared" si="3"/>
        <v>900000</v>
      </c>
      <c r="E6">
        <f t="shared" si="4"/>
        <v>3229</v>
      </c>
      <c r="F6">
        <f t="shared" si="5"/>
        <v>300</v>
      </c>
      <c r="G6">
        <f t="shared" si="6"/>
        <v>299.98141954663697</v>
      </c>
      <c r="H6">
        <f t="shared" si="7"/>
        <v>0</v>
      </c>
      <c r="I6">
        <f t="shared" si="8"/>
        <v>0</v>
      </c>
      <c r="M6" s="6">
        <v>0</v>
      </c>
      <c r="N6" s="6">
        <f t="shared" si="9"/>
        <v>0</v>
      </c>
      <c r="O6" s="6">
        <f t="shared" si="10"/>
        <v>0</v>
      </c>
      <c r="P6" s="6">
        <f t="shared" si="11"/>
        <v>0</v>
      </c>
      <c r="Q6" s="6">
        <v>3000</v>
      </c>
      <c r="R6" s="2">
        <f t="shared" si="12"/>
        <v>278.70680044593092</v>
      </c>
      <c r="S6">
        <v>900000</v>
      </c>
      <c r="T6">
        <f t="shared" si="13"/>
        <v>3229</v>
      </c>
      <c r="U6" t="s">
        <v>20</v>
      </c>
      <c r="V6">
        <f t="shared" si="14"/>
        <v>299.98141954663697</v>
      </c>
    </row>
    <row r="7" spans="1:31" x14ac:dyDescent="0.25">
      <c r="A7">
        <f t="shared" si="0"/>
        <v>0</v>
      </c>
      <c r="B7" s="1">
        <f t="shared" si="1"/>
        <v>0</v>
      </c>
      <c r="C7" s="2">
        <f t="shared" si="2"/>
        <v>180</v>
      </c>
      <c r="D7">
        <f t="shared" si="3"/>
        <v>274000</v>
      </c>
      <c r="E7">
        <f t="shared" si="4"/>
        <v>1522</v>
      </c>
      <c r="F7">
        <f t="shared" si="5"/>
        <v>141</v>
      </c>
      <c r="G7">
        <f t="shared" si="6"/>
        <v>141.39725009290228</v>
      </c>
      <c r="H7" t="str">
        <f t="shared" si="7"/>
        <v>28.11.24</v>
      </c>
      <c r="I7">
        <f t="shared" si="8"/>
        <v>0</v>
      </c>
      <c r="M7" s="6">
        <v>0</v>
      </c>
      <c r="N7" s="6">
        <f t="shared" si="9"/>
        <v>0</v>
      </c>
      <c r="O7" s="6">
        <f t="shared" si="10"/>
        <v>0</v>
      </c>
      <c r="P7" s="6">
        <f t="shared" si="11"/>
        <v>0</v>
      </c>
      <c r="Q7" s="6">
        <f t="shared" ref="Q7:Q8" si="15">P7*8.99870078651798</f>
        <v>0</v>
      </c>
      <c r="R7" s="2">
        <v>180</v>
      </c>
      <c r="S7">
        <v>274000</v>
      </c>
      <c r="T7">
        <f t="shared" si="13"/>
        <v>1522</v>
      </c>
      <c r="V7">
        <f t="shared" si="14"/>
        <v>141.39725009290228</v>
      </c>
      <c r="W7" t="s">
        <v>18</v>
      </c>
      <c r="AB7" s="3"/>
    </row>
    <row r="8" spans="1:31" x14ac:dyDescent="0.25">
      <c r="A8">
        <f t="shared" si="0"/>
        <v>0</v>
      </c>
      <c r="B8" s="1">
        <f t="shared" si="1"/>
        <v>0</v>
      </c>
      <c r="C8" s="2">
        <f t="shared" si="2"/>
        <v>172.5</v>
      </c>
      <c r="D8">
        <f t="shared" si="3"/>
        <v>263000</v>
      </c>
      <c r="E8">
        <f t="shared" si="4"/>
        <v>1525</v>
      </c>
      <c r="F8">
        <f t="shared" si="5"/>
        <v>142</v>
      </c>
      <c r="G8">
        <f t="shared" si="6"/>
        <v>141.6759568933482</v>
      </c>
      <c r="H8" t="str">
        <f t="shared" si="7"/>
        <v>14.05.24</v>
      </c>
      <c r="I8">
        <f t="shared" si="8"/>
        <v>0</v>
      </c>
      <c r="M8" s="6">
        <v>0</v>
      </c>
      <c r="N8" s="6">
        <f t="shared" si="9"/>
        <v>0</v>
      </c>
      <c r="O8" s="6">
        <f t="shared" si="10"/>
        <v>0</v>
      </c>
      <c r="P8" s="6">
        <f t="shared" si="11"/>
        <v>0</v>
      </c>
      <c r="Q8" s="6">
        <f t="shared" si="15"/>
        <v>0</v>
      </c>
      <c r="R8" s="2">
        <v>172.5</v>
      </c>
      <c r="S8">
        <v>263000</v>
      </c>
      <c r="T8">
        <f t="shared" si="13"/>
        <v>1525</v>
      </c>
      <c r="V8">
        <f t="shared" si="14"/>
        <v>141.6759568933482</v>
      </c>
      <c r="W8" t="s">
        <v>19</v>
      </c>
      <c r="AA8" s="5"/>
    </row>
    <row r="9" spans="1:31" x14ac:dyDescent="0.25">
      <c r="A9">
        <f t="shared" si="0"/>
        <v>0</v>
      </c>
      <c r="B9" s="1">
        <f t="shared" si="1"/>
        <v>0</v>
      </c>
      <c r="C9" s="2">
        <f t="shared" si="2"/>
        <v>126</v>
      </c>
      <c r="D9">
        <f t="shared" si="3"/>
        <v>192000</v>
      </c>
      <c r="E9">
        <f t="shared" si="4"/>
        <v>1524</v>
      </c>
      <c r="F9">
        <f t="shared" si="5"/>
        <v>142</v>
      </c>
      <c r="G9">
        <f t="shared" si="6"/>
        <v>141.58305462653288</v>
      </c>
      <c r="H9" t="str">
        <f t="shared" si="7"/>
        <v>14.05.24</v>
      </c>
      <c r="I9">
        <f t="shared" si="8"/>
        <v>0</v>
      </c>
      <c r="M9" s="6">
        <v>0</v>
      </c>
      <c r="N9" s="6">
        <f t="shared" ref="N9:N18" si="16">M9*2.47107605477881</f>
        <v>0</v>
      </c>
      <c r="O9" s="6">
        <f t="shared" ref="O9:O18" si="17">N9*40.0001976870614</f>
        <v>0</v>
      </c>
      <c r="P9" s="6">
        <f t="shared" ref="P9:P18" si="18">O9*121.0167464</f>
        <v>0</v>
      </c>
      <c r="Q9" s="6">
        <f t="shared" ref="Q9:Q18" si="19">P9*8.99870078651798</f>
        <v>0</v>
      </c>
      <c r="R9" s="2">
        <v>126</v>
      </c>
      <c r="S9">
        <v>192000</v>
      </c>
      <c r="T9">
        <f t="shared" ref="T9:T18" si="20">ROUND((S9/R9),0)</f>
        <v>1524</v>
      </c>
      <c r="V9">
        <f t="shared" si="14"/>
        <v>141.58305462653288</v>
      </c>
      <c r="W9" t="s">
        <v>19</v>
      </c>
    </row>
    <row r="10" spans="1:31" x14ac:dyDescent="0.25">
      <c r="A10">
        <f t="shared" si="0"/>
        <v>0</v>
      </c>
      <c r="B10" s="1">
        <f t="shared" si="1"/>
        <v>0</v>
      </c>
      <c r="C10" s="2">
        <f t="shared" si="2"/>
        <v>180</v>
      </c>
      <c r="D10">
        <f t="shared" si="3"/>
        <v>274000</v>
      </c>
      <c r="E10">
        <f t="shared" si="4"/>
        <v>1522</v>
      </c>
      <c r="F10">
        <f t="shared" si="5"/>
        <v>141</v>
      </c>
      <c r="G10">
        <f t="shared" si="6"/>
        <v>141.39725009290228</v>
      </c>
      <c r="H10" t="str">
        <f t="shared" si="7"/>
        <v>14.05.24</v>
      </c>
      <c r="I10">
        <f t="shared" si="8"/>
        <v>0</v>
      </c>
      <c r="M10" s="6">
        <v>0</v>
      </c>
      <c r="N10" s="6">
        <f t="shared" si="16"/>
        <v>0</v>
      </c>
      <c r="O10" s="6">
        <f t="shared" si="17"/>
        <v>0</v>
      </c>
      <c r="P10" s="6">
        <f t="shared" si="18"/>
        <v>0</v>
      </c>
      <c r="Q10" s="6">
        <f t="shared" si="19"/>
        <v>0</v>
      </c>
      <c r="R10" s="2">
        <v>180</v>
      </c>
      <c r="S10">
        <v>274000</v>
      </c>
      <c r="T10">
        <f t="shared" si="20"/>
        <v>1522</v>
      </c>
      <c r="V10">
        <f t="shared" si="14"/>
        <v>141.39725009290228</v>
      </c>
      <c r="W10" t="s">
        <v>19</v>
      </c>
    </row>
    <row r="11" spans="1:31" x14ac:dyDescent="0.25">
      <c r="A11">
        <f t="shared" si="0"/>
        <v>0</v>
      </c>
      <c r="B11" s="1">
        <f t="shared" si="1"/>
        <v>0</v>
      </c>
      <c r="C11" s="2">
        <f t="shared" si="2"/>
        <v>150</v>
      </c>
      <c r="D11">
        <f t="shared" si="3"/>
        <v>228000</v>
      </c>
      <c r="E11">
        <f t="shared" si="4"/>
        <v>1520</v>
      </c>
      <c r="F11">
        <f t="shared" si="5"/>
        <v>141</v>
      </c>
      <c r="G11">
        <f t="shared" si="6"/>
        <v>141.21144555927165</v>
      </c>
      <c r="H11" t="str">
        <f t="shared" si="7"/>
        <v>14.05.24</v>
      </c>
      <c r="I11">
        <f t="shared" si="8"/>
        <v>0</v>
      </c>
      <c r="M11" s="6">
        <v>0</v>
      </c>
      <c r="N11" s="6">
        <f t="shared" si="16"/>
        <v>0</v>
      </c>
      <c r="O11" s="6">
        <f t="shared" si="17"/>
        <v>0</v>
      </c>
      <c r="P11" s="6">
        <f t="shared" si="18"/>
        <v>0</v>
      </c>
      <c r="Q11" s="6">
        <f t="shared" si="19"/>
        <v>0</v>
      </c>
      <c r="R11" s="2">
        <v>150</v>
      </c>
      <c r="S11">
        <v>228000</v>
      </c>
      <c r="T11">
        <f t="shared" si="20"/>
        <v>1520</v>
      </c>
      <c r="V11">
        <f t="shared" si="14"/>
        <v>141.21144555927165</v>
      </c>
      <c r="W11" t="s">
        <v>19</v>
      </c>
      <c r="AA11" s="4"/>
      <c r="AE11" s="4"/>
    </row>
    <row r="12" spans="1:31" x14ac:dyDescent="0.25">
      <c r="A12">
        <f t="shared" si="0"/>
        <v>0</v>
      </c>
      <c r="B12" s="1">
        <f t="shared" si="1"/>
        <v>0</v>
      </c>
      <c r="C12" s="2">
        <f t="shared" si="2"/>
        <v>165</v>
      </c>
      <c r="D12">
        <f t="shared" si="3"/>
        <v>251000</v>
      </c>
      <c r="E12">
        <f t="shared" si="4"/>
        <v>1521</v>
      </c>
      <c r="F12">
        <f t="shared" si="5"/>
        <v>141</v>
      </c>
      <c r="G12">
        <f t="shared" si="6"/>
        <v>141.30434782608697</v>
      </c>
      <c r="H12" t="str">
        <f t="shared" si="7"/>
        <v>14.05.24</v>
      </c>
      <c r="I12">
        <f t="shared" si="8"/>
        <v>0</v>
      </c>
      <c r="M12" s="6">
        <v>0</v>
      </c>
      <c r="N12" s="6">
        <f t="shared" si="16"/>
        <v>0</v>
      </c>
      <c r="O12" s="6">
        <f t="shared" si="17"/>
        <v>0</v>
      </c>
      <c r="P12" s="6">
        <f t="shared" si="18"/>
        <v>0</v>
      </c>
      <c r="Q12" s="6">
        <f t="shared" si="19"/>
        <v>0</v>
      </c>
      <c r="R12" s="2">
        <v>165</v>
      </c>
      <c r="S12">
        <v>251000</v>
      </c>
      <c r="T12">
        <f t="shared" si="20"/>
        <v>1521</v>
      </c>
      <c r="V12">
        <f t="shared" si="14"/>
        <v>141.30434782608697</v>
      </c>
      <c r="W12" t="s">
        <v>19</v>
      </c>
    </row>
    <row r="13" spans="1:31" x14ac:dyDescent="0.25">
      <c r="A13">
        <f t="shared" si="0"/>
        <v>0</v>
      </c>
      <c r="B13" s="1">
        <f t="shared" si="1"/>
        <v>0</v>
      </c>
      <c r="C13" s="2">
        <f t="shared" si="2"/>
        <v>278</v>
      </c>
      <c r="D13">
        <f t="shared" si="3"/>
        <v>423000</v>
      </c>
      <c r="E13">
        <f t="shared" si="4"/>
        <v>1522</v>
      </c>
      <c r="F13">
        <f t="shared" si="5"/>
        <v>141</v>
      </c>
      <c r="G13">
        <f t="shared" si="6"/>
        <v>141.39725009290228</v>
      </c>
      <c r="H13" t="str">
        <f t="shared" si="7"/>
        <v>14.05.24</v>
      </c>
      <c r="I13">
        <f t="shared" si="8"/>
        <v>0</v>
      </c>
      <c r="M13" s="6">
        <v>0</v>
      </c>
      <c r="N13" s="6">
        <f t="shared" si="16"/>
        <v>0</v>
      </c>
      <c r="O13" s="6">
        <f t="shared" si="17"/>
        <v>0</v>
      </c>
      <c r="P13" s="6">
        <f t="shared" si="18"/>
        <v>0</v>
      </c>
      <c r="Q13" s="6">
        <f t="shared" si="19"/>
        <v>0</v>
      </c>
      <c r="R13" s="2">
        <v>278</v>
      </c>
      <c r="S13">
        <v>423000</v>
      </c>
      <c r="T13">
        <f t="shared" si="20"/>
        <v>1522</v>
      </c>
      <c r="V13">
        <f t="shared" si="14"/>
        <v>141.39725009290228</v>
      </c>
      <c r="W13" t="s">
        <v>19</v>
      </c>
    </row>
    <row r="14" spans="1:31" x14ac:dyDescent="0.25">
      <c r="A14">
        <f t="shared" si="0"/>
        <v>0</v>
      </c>
      <c r="B14" s="1">
        <f t="shared" si="1"/>
        <v>0</v>
      </c>
      <c r="C14" s="2">
        <f t="shared" si="2"/>
        <v>164.25</v>
      </c>
      <c r="D14">
        <f t="shared" si="3"/>
        <v>250000</v>
      </c>
      <c r="E14">
        <f t="shared" si="4"/>
        <v>1522</v>
      </c>
      <c r="F14">
        <f t="shared" si="5"/>
        <v>141</v>
      </c>
      <c r="G14">
        <f t="shared" si="6"/>
        <v>141.39725009290228</v>
      </c>
      <c r="H14" t="str">
        <f t="shared" si="7"/>
        <v>14.05.24</v>
      </c>
      <c r="I14">
        <f t="shared" si="8"/>
        <v>0</v>
      </c>
      <c r="M14" s="6">
        <v>0</v>
      </c>
      <c r="N14" s="6">
        <f t="shared" si="16"/>
        <v>0</v>
      </c>
      <c r="O14" s="6">
        <f t="shared" si="17"/>
        <v>0</v>
      </c>
      <c r="P14" s="6">
        <f t="shared" si="18"/>
        <v>0</v>
      </c>
      <c r="Q14" s="6">
        <f t="shared" si="19"/>
        <v>0</v>
      </c>
      <c r="R14" s="2">
        <v>164.25</v>
      </c>
      <c r="S14">
        <v>250000</v>
      </c>
      <c r="T14">
        <f t="shared" si="20"/>
        <v>1522</v>
      </c>
      <c r="V14">
        <f t="shared" si="14"/>
        <v>141.39725009290228</v>
      </c>
      <c r="W14" t="s">
        <v>19</v>
      </c>
    </row>
    <row r="15" spans="1:31" x14ac:dyDescent="0.25">
      <c r="A15">
        <f t="shared" si="0"/>
        <v>0</v>
      </c>
      <c r="B15" s="1">
        <f t="shared" si="1"/>
        <v>0</v>
      </c>
      <c r="C15" s="2">
        <f t="shared" si="2"/>
        <v>608.50984764028249</v>
      </c>
      <c r="D15">
        <f t="shared" si="3"/>
        <v>65000000</v>
      </c>
      <c r="E15">
        <f t="shared" si="4"/>
        <v>106818</v>
      </c>
      <c r="F15">
        <f t="shared" si="5"/>
        <v>9924</v>
      </c>
      <c r="G15">
        <f t="shared" si="6"/>
        <v>9923.6343366778146</v>
      </c>
      <c r="H15">
        <f t="shared" si="7"/>
        <v>0</v>
      </c>
      <c r="I15">
        <f t="shared" si="8"/>
        <v>0</v>
      </c>
      <c r="M15" s="6">
        <v>0</v>
      </c>
      <c r="N15" s="6">
        <f t="shared" si="16"/>
        <v>0</v>
      </c>
      <c r="O15" s="6">
        <f t="shared" si="17"/>
        <v>0</v>
      </c>
      <c r="P15" s="6">
        <f t="shared" si="18"/>
        <v>0</v>
      </c>
      <c r="Q15" s="6">
        <v>6550</v>
      </c>
      <c r="R15" s="2">
        <f t="shared" ref="R15:R18" si="21">Q15/10.764</f>
        <v>608.50984764028249</v>
      </c>
      <c r="S15">
        <v>65000000</v>
      </c>
      <c r="T15">
        <f t="shared" si="20"/>
        <v>106818</v>
      </c>
      <c r="V15">
        <f t="shared" si="14"/>
        <v>9923.6343366778146</v>
      </c>
    </row>
    <row r="16" spans="1:31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6"/>
        <v>0</v>
      </c>
      <c r="O16" s="6">
        <f t="shared" si="17"/>
        <v>0</v>
      </c>
      <c r="P16" s="6">
        <f t="shared" si="18"/>
        <v>0</v>
      </c>
      <c r="Q16" s="6">
        <f t="shared" si="19"/>
        <v>0</v>
      </c>
      <c r="R16" s="2">
        <f t="shared" si="21"/>
        <v>0</v>
      </c>
      <c r="S16">
        <v>0</v>
      </c>
      <c r="T16" t="e">
        <f t="shared" si="20"/>
        <v>#DIV/0!</v>
      </c>
    </row>
    <row r="17" spans="1:31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6"/>
        <v>0</v>
      </c>
      <c r="O17" s="6">
        <f t="shared" si="17"/>
        <v>0</v>
      </c>
      <c r="P17" s="6">
        <f t="shared" si="18"/>
        <v>0</v>
      </c>
      <c r="Q17" s="6">
        <f t="shared" si="19"/>
        <v>0</v>
      </c>
      <c r="R17" s="2">
        <f t="shared" si="21"/>
        <v>0</v>
      </c>
      <c r="S17">
        <v>0</v>
      </c>
      <c r="T17" t="e">
        <f t="shared" si="20"/>
        <v>#DIV/0!</v>
      </c>
    </row>
    <row r="18" spans="1:31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6"/>
        <v>0</v>
      </c>
      <c r="O18" s="6">
        <f t="shared" si="17"/>
        <v>0</v>
      </c>
      <c r="P18" s="6">
        <f t="shared" si="18"/>
        <v>0</v>
      </c>
      <c r="Q18" s="6">
        <f t="shared" si="19"/>
        <v>0</v>
      </c>
      <c r="R18" s="2">
        <f t="shared" si="21"/>
        <v>0</v>
      </c>
      <c r="S18">
        <v>0</v>
      </c>
      <c r="T18" t="e">
        <f t="shared" si="20"/>
        <v>#DIV/0!</v>
      </c>
    </row>
    <row r="19" spans="1:31" x14ac:dyDescent="0.25">
      <c r="AB19" s="3"/>
    </row>
    <row r="20" spans="1:31" x14ac:dyDescent="0.25">
      <c r="K20" t="s">
        <v>17</v>
      </c>
      <c r="AE20" s="5"/>
    </row>
    <row r="73" spans="11:11" x14ac:dyDescent="0.25">
      <c r="K73">
        <f>6770*1.2</f>
        <v>8124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7A243-B532-47D7-A9EF-C89E0138497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tabSelected="1" workbookViewId="0">
      <selection activeCell="S29" sqref="S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topLeftCell="A7" workbookViewId="0">
      <selection activeCell="U2" sqref="U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V2" sqref="V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16AE-5E26-4BFD-9778-CD51C4945169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2025-01-10T09:44:16Z</dcterms:modified>
</cp:coreProperties>
</file>