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O11" i="16" l="1"/>
  <c r="O10" i="16"/>
  <c r="O9" i="16"/>
  <c r="O6" i="15"/>
  <c r="R10" i="14"/>
  <c r="R9" i="13"/>
  <c r="Q9" i="13"/>
  <c r="I30" i="4"/>
  <c r="G30" i="4"/>
  <c r="G29" i="4"/>
  <c r="G28" i="4"/>
  <c r="C3" i="4" l="1"/>
  <c r="P9" i="4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D20" i="4" s="1"/>
  <c r="J20" i="4"/>
  <c r="I20" i="4"/>
  <c r="E20" i="4"/>
  <c r="A20" i="4"/>
  <c r="H4" i="4" l="1"/>
  <c r="D3" i="4"/>
  <c r="H9" i="4"/>
  <c r="G8" i="4"/>
  <c r="G9" i="4"/>
  <c r="F8" i="4"/>
  <c r="F9" i="4"/>
  <c r="H3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<sst xmlns="http://schemas.openxmlformats.org/spreadsheetml/2006/main" count="50" uniqueCount="44">
  <si>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</si>
  <si>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</si>
  <si>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</si>
  <si>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</si>
  <si>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</si>
  <si>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</si>
  <si>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</si>
  <si>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</si>
  <si>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</si>
  <si>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</si>
  <si>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</si>
  <si>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</si>
  <si>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</si>
  <si>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</si>
  <si>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</si>
  <si>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</si>
  <si>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</si>
  <si>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</si>
  <si>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</si>
  <si>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</si>
  <si>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</si>
  <si>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</si>
  <si>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</si>
  <si>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</si>
  <si>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</si>
  <si>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</si>
  <si>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</si>
  <si>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</si>
  <si>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</si>
  <si>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</si>
  <si>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</si>
  <si>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</si>
  <si>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</si>
  <si>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</si>
  <si>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</si>
  <si>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</si>
  <si>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</si>
  <si>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</si>
  <si>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</si>
  <si>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</si>
  <si>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Sion )  - Mrs. Bhavna Sharma Ms AKshita Sharma</t>
  </si>
  <si>
    <t>Agree CA</t>
  </si>
  <si>
    <t>Weather Shed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</si>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</sst>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14</xdr:col>
      <xdr:colOff>86588</xdr:colOff>
      <xdr:row>29</xdr:row>
      <xdr:rowOff>19771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381000"/>
          <a:ext cx="6182588" cy="51632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7</xdr:row>
      <xdr:rowOff>0</xdr:rowOff>
    </xdr:from>
    <xdr:to>
      <xdr:col>14</xdr:col>
      <xdr:colOff>96114</xdr:colOff>
      <xdr:row>33</xdr:row>
      <xdr:rowOff>76902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333500"/>
          <a:ext cx="6192114" cy="50299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12</xdr:col>
      <xdr:colOff>58009</xdr:colOff>
      <xdr:row>27</xdr:row>
      <xdr:rowOff>48296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6154009" cy="48107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11</xdr:col>
      <xdr:colOff>591398</xdr:colOff>
      <xdr:row>30</xdr:row>
      <xdr:rowOff>86462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6077798" cy="527758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104775</xdr:colOff>
      <xdr:row>8</xdr:row>
      <xdr:rowOff>9525</xdr:rowOff>
    </xdr:from>
    <xdr:to>
      <xdr:col>13</xdr:col>
      <xdr:colOff>496290</xdr:colOff>
      <xdr:row>35</xdr:row>
      <xdr:rowOff>124559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23975" y="1533525"/>
          <a:ext cx="7097115" cy="52585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26</xdr:col>
      <xdr:colOff>325171</xdr:colOff>
      <xdr:row>30</xdr:row>
      <xdr:rowOff>38876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05600" y="190500"/>
          <a:ext cx="9469171" cy="55633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21</xdr:col>
      <xdr:colOff>525224</xdr:colOff>
      <xdr:row>30</xdr:row>
      <xdr:rowOff>67455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190500"/>
          <a:ext cx="9669224" cy="5591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topLeftCell="H16" zoomScaleNormal="100" workbookViewId="0">
      <selection activeCell="X27" sqref="X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420</v>
      </c>
      <c r="C3" s="4">
        <f>B3*1.2</f>
        <v>504</v>
      </c>
      <c r="D3" s="4">
        <f t="shared" ref="D3:D9" si="2">C3*1.2</f>
        <v>604.79999999999995</v>
      </c>
      <c r="E3" s="5">
        <f t="shared" ref="E3:E9" si="3">R3</f>
        <v>3000000</v>
      </c>
      <c r="F3" s="9">
        <f t="shared" ref="F3:F9" si="4">ROUND((E3/B3),0)</f>
        <v>7143</v>
      </c>
      <c r="G3" s="9">
        <f t="shared" ref="G3:G9" si="5">ROUND((E3/C3),0)</f>
        <v>5952</v>
      </c>
      <c r="H3" s="9">
        <f t="shared" ref="H3:H9" si="6">ROUND((E3/D3),0)</f>
        <v>4960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420</v>
      </c>
      <c r="R3" s="2">
        <v>3000000</v>
      </c>
    </row>
    <row r="4" spans="1:20" s="46" customFormat="1" x14ac:dyDescent="0.25">
      <c r="A4" s="44">
        <f t="shared" si="0"/>
        <v>0</v>
      </c>
      <c r="B4" s="44">
        <f t="shared" si="1"/>
        <v>341</v>
      </c>
      <c r="C4" s="44">
        <f t="shared" ref="C4:C9" si="9">B4*1.2</f>
        <v>409.2</v>
      </c>
      <c r="D4" s="44">
        <f t="shared" si="2"/>
        <v>491.03999999999996</v>
      </c>
      <c r="E4" s="45">
        <f t="shared" si="3"/>
        <v>2525000</v>
      </c>
      <c r="F4" s="44">
        <f t="shared" si="4"/>
        <v>7405</v>
      </c>
      <c r="G4" s="44">
        <f t="shared" si="5"/>
        <v>6171</v>
      </c>
      <c r="H4" s="44">
        <f t="shared" si="6"/>
        <v>5142</v>
      </c>
      <c r="I4" s="44" t="e">
        <f>#REF!</f>
        <v>#REF!</v>
      </c>
      <c r="J4" s="44">
        <f t="shared" si="7"/>
        <v>0</v>
      </c>
      <c r="O4" s="46">
        <v>0</v>
      </c>
      <c r="P4" s="46">
        <f t="shared" si="8"/>
        <v>0</v>
      </c>
      <c r="Q4" s="46">
        <v>341</v>
      </c>
      <c r="R4" s="47">
        <v>2525000</v>
      </c>
    </row>
    <row r="5" spans="1:20" s="46" customFormat="1" x14ac:dyDescent="0.25">
      <c r="A5" s="44">
        <f t="shared" si="0"/>
        <v>0</v>
      </c>
      <c r="B5" s="44">
        <f t="shared" si="1"/>
        <v>370</v>
      </c>
      <c r="C5" s="44">
        <f t="shared" si="9"/>
        <v>444</v>
      </c>
      <c r="D5" s="44">
        <f t="shared" si="2"/>
        <v>532.79999999999995</v>
      </c>
      <c r="E5" s="45">
        <f t="shared" si="3"/>
        <v>2800000</v>
      </c>
      <c r="F5" s="44">
        <f t="shared" si="4"/>
        <v>7568</v>
      </c>
      <c r="G5" s="44">
        <f t="shared" si="5"/>
        <v>6306</v>
      </c>
      <c r="H5" s="44">
        <f t="shared" si="6"/>
        <v>5255</v>
      </c>
      <c r="I5" s="44" t="e">
        <f>#REF!</f>
        <v>#REF!</v>
      </c>
      <c r="J5" s="44">
        <f t="shared" si="7"/>
        <v>0</v>
      </c>
      <c r="O5" s="46">
        <v>0</v>
      </c>
      <c r="P5" s="46">
        <f t="shared" si="8"/>
        <v>0</v>
      </c>
      <c r="Q5" s="46">
        <v>370</v>
      </c>
      <c r="R5" s="47">
        <v>2800000</v>
      </c>
    </row>
    <row r="6" spans="1:20" x14ac:dyDescent="0.25">
      <c r="A6" s="4">
        <f t="shared" si="0"/>
        <v>0</v>
      </c>
      <c r="B6" s="4">
        <f t="shared" si="1"/>
        <v>420</v>
      </c>
      <c r="C6" s="4">
        <f t="shared" si="9"/>
        <v>504</v>
      </c>
      <c r="D6" s="4">
        <f t="shared" si="2"/>
        <v>604.79999999999995</v>
      </c>
      <c r="E6" s="5">
        <f t="shared" si="3"/>
        <v>2900000</v>
      </c>
      <c r="F6" s="9">
        <f t="shared" si="4"/>
        <v>6905</v>
      </c>
      <c r="G6" s="9">
        <f t="shared" si="5"/>
        <v>5754</v>
      </c>
      <c r="H6" s="9">
        <f t="shared" si="6"/>
        <v>4795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420</v>
      </c>
      <c r="R6" s="2">
        <v>2900000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9" t="e">
        <f t="shared" si="4"/>
        <v>#DIV/0!</v>
      </c>
      <c r="G7" s="9" t="e">
        <f t="shared" si="5"/>
        <v>#DIV/0!</v>
      </c>
      <c r="H7" s="9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7:Q9" si="10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2">N16</f>
        <v>0</v>
      </c>
      <c r="B16" s="4">
        <f t="shared" ref="B16:B25" si="33">Q16</f>
        <v>650</v>
      </c>
      <c r="C16" s="4">
        <f t="shared" ref="C16:C25" si="34">B16*1.2</f>
        <v>780</v>
      </c>
      <c r="D16" s="4">
        <f t="shared" ref="D16:D25" si="35">C16*1.2</f>
        <v>936</v>
      </c>
      <c r="E16" s="5">
        <f t="shared" ref="E16:E25" si="36">R16</f>
        <v>5000000</v>
      </c>
      <c r="F16" s="9">
        <f t="shared" ref="F16:F25" si="37">ROUND((E16/B16),0)</f>
        <v>7692</v>
      </c>
      <c r="G16" s="9">
        <f t="shared" ref="G16:G25" si="38">ROUND((E16/C16),0)</f>
        <v>6410</v>
      </c>
      <c r="H16" s="9">
        <f t="shared" ref="H16:H25" si="39">ROUND((E16/D16),0)</f>
        <v>5342</v>
      </c>
      <c r="I16" s="4" t="e">
        <f>#REF!</f>
        <v>#REF!</v>
      </c>
      <c r="J16" s="4">
        <f t="shared" ref="J16:J25" si="40">S16</f>
        <v>0</v>
      </c>
      <c r="O16">
        <v>0</v>
      </c>
      <c r="P16">
        <f t="shared" ref="P16:Q25" si="41">O16/1.2</f>
        <v>0</v>
      </c>
      <c r="Q16">
        <v>650</v>
      </c>
      <c r="R16" s="2">
        <v>5000000</v>
      </c>
    </row>
    <row r="17" spans="1:25" x14ac:dyDescent="0.25">
      <c r="A17" s="4">
        <f t="shared" si="32"/>
        <v>0</v>
      </c>
      <c r="B17" s="4">
        <f t="shared" si="33"/>
        <v>615</v>
      </c>
      <c r="C17" s="4">
        <f t="shared" si="34"/>
        <v>738</v>
      </c>
      <c r="D17" s="4">
        <f t="shared" si="35"/>
        <v>885.6</v>
      </c>
      <c r="E17" s="5">
        <f t="shared" si="36"/>
        <v>5800000</v>
      </c>
      <c r="F17" s="9">
        <f t="shared" si="37"/>
        <v>9431</v>
      </c>
      <c r="G17" s="9">
        <f t="shared" si="38"/>
        <v>7859</v>
      </c>
      <c r="H17" s="9">
        <f t="shared" si="39"/>
        <v>6549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615</v>
      </c>
      <c r="R17" s="2">
        <v>5800000</v>
      </c>
    </row>
    <row r="18" spans="1:25" x14ac:dyDescent="0.25">
      <c r="A18" s="4">
        <f t="shared" si="32"/>
        <v>0</v>
      </c>
      <c r="B18" s="4">
        <f t="shared" si="33"/>
        <v>341</v>
      </c>
      <c r="C18" s="4">
        <f t="shared" si="34"/>
        <v>409.2</v>
      </c>
      <c r="D18" s="4">
        <f t="shared" si="35"/>
        <v>491.03999999999996</v>
      </c>
      <c r="E18" s="5">
        <f t="shared" si="36"/>
        <v>5741000</v>
      </c>
      <c r="F18" s="9">
        <f t="shared" si="37"/>
        <v>16836</v>
      </c>
      <c r="G18" s="9">
        <f t="shared" si="38"/>
        <v>14030</v>
      </c>
      <c r="H18" s="9">
        <f t="shared" si="39"/>
        <v>11692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v>341</v>
      </c>
      <c r="R18" s="2">
        <v>5741000</v>
      </c>
    </row>
    <row r="19" spans="1:25" s="46" customFormat="1" x14ac:dyDescent="0.25">
      <c r="A19" s="44">
        <f t="shared" ref="A19:A22" si="42">N19</f>
        <v>0</v>
      </c>
      <c r="B19" s="44">
        <f t="shared" ref="B19:B22" si="43">Q19</f>
        <v>463</v>
      </c>
      <c r="C19" s="44">
        <f t="shared" ref="C19:C22" si="44">B19*1.2</f>
        <v>555.6</v>
      </c>
      <c r="D19" s="44">
        <f t="shared" ref="D19:D22" si="45">C19*1.2</f>
        <v>666.72</v>
      </c>
      <c r="E19" s="45">
        <f t="shared" ref="E19:E22" si="46">R19</f>
        <v>5500000</v>
      </c>
      <c r="F19" s="44">
        <f t="shared" ref="F19:F22" si="47">ROUND((E19/B19),0)</f>
        <v>11879</v>
      </c>
      <c r="G19" s="44">
        <f t="shared" ref="G19:G22" si="48">ROUND((E19/C19),0)</f>
        <v>9899</v>
      </c>
      <c r="H19" s="44">
        <f t="shared" ref="H19:H22" si="49">ROUND((E19/D19),0)</f>
        <v>8249</v>
      </c>
      <c r="I19" s="44" t="e">
        <f>#REF!</f>
        <v>#REF!</v>
      </c>
      <c r="J19" s="44">
        <f t="shared" ref="J19:J22" si="50">S19</f>
        <v>0</v>
      </c>
      <c r="O19" s="46">
        <v>0</v>
      </c>
      <c r="P19" s="46">
        <f t="shared" ref="P19:P22" si="51">O19/1.2</f>
        <v>0</v>
      </c>
      <c r="Q19" s="46">
        <v>463</v>
      </c>
      <c r="R19" s="47">
        <v>5500000</v>
      </c>
    </row>
    <row r="20" spans="1:25" s="46" customFormat="1" x14ac:dyDescent="0.25">
      <c r="A20" s="44">
        <f t="shared" si="42"/>
        <v>0</v>
      </c>
      <c r="B20" s="44">
        <f t="shared" si="43"/>
        <v>569</v>
      </c>
      <c r="C20" s="44">
        <f t="shared" si="44"/>
        <v>682.8</v>
      </c>
      <c r="D20" s="44">
        <f t="shared" si="45"/>
        <v>819.3599999999999</v>
      </c>
      <c r="E20" s="45">
        <f t="shared" si="46"/>
        <v>5700000</v>
      </c>
      <c r="F20" s="44">
        <f t="shared" si="47"/>
        <v>10018</v>
      </c>
      <c r="G20" s="44">
        <f t="shared" si="48"/>
        <v>8348</v>
      </c>
      <c r="H20" s="44">
        <f t="shared" si="49"/>
        <v>6957</v>
      </c>
      <c r="I20" s="44" t="e">
        <f>#REF!</f>
        <v>#REF!</v>
      </c>
      <c r="J20" s="44">
        <f t="shared" si="50"/>
        <v>0</v>
      </c>
      <c r="O20" s="46">
        <v>0</v>
      </c>
      <c r="P20" s="46">
        <f t="shared" si="51"/>
        <v>0</v>
      </c>
      <c r="Q20" s="46">
        <v>569</v>
      </c>
      <c r="R20" s="47">
        <v>5700000</v>
      </c>
    </row>
    <row r="21" spans="1:25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ref="Q21:Q22" si="52">P21/1.2</f>
        <v>0</v>
      </c>
      <c r="R21" s="2">
        <v>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8000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2800</v>
      </c>
      <c r="X27" s="22"/>
    </row>
    <row r="28" spans="1:25" ht="15.75" x14ac:dyDescent="0.25">
      <c r="E28" t="s">
        <v>41</v>
      </c>
      <c r="F28" s="7">
        <v>51.06</v>
      </c>
      <c r="G28">
        <f>F28*10.764</f>
        <v>549.60983999999996</v>
      </c>
      <c r="I28">
        <v>550</v>
      </c>
      <c r="S28" s="10"/>
      <c r="T28" s="10"/>
      <c r="U28" s="17" t="s">
        <v>15</v>
      </c>
      <c r="V28" s="18"/>
      <c r="W28" s="19">
        <f>W26-W27</f>
        <v>5200</v>
      </c>
      <c r="X28" s="22"/>
    </row>
    <row r="29" spans="1:25" ht="15.75" x14ac:dyDescent="0.25">
      <c r="E29" t="s">
        <v>42</v>
      </c>
      <c r="F29" s="7">
        <v>9.9700000000000006</v>
      </c>
      <c r="G29">
        <f>F29*10.764</f>
        <v>107.31708</v>
      </c>
      <c r="H29" s="6"/>
      <c r="I29">
        <v>107</v>
      </c>
      <c r="S29" s="10"/>
      <c r="T29" s="10"/>
      <c r="U29" s="17" t="s">
        <v>16</v>
      </c>
      <c r="V29" s="18"/>
      <c r="W29" s="19">
        <f>W27</f>
        <v>2800</v>
      </c>
      <c r="X29" s="22"/>
    </row>
    <row r="30" spans="1:25" ht="15.75" x14ac:dyDescent="0.25">
      <c r="G30">
        <f>SUM(G28:G29)</f>
        <v>656.92692</v>
      </c>
      <c r="I30">
        <f>SUM(I28:I29)</f>
        <v>657</v>
      </c>
      <c r="S30" s="10"/>
      <c r="T30" s="10"/>
      <c r="U30" s="17" t="s">
        <v>17</v>
      </c>
      <c r="V30" s="23"/>
      <c r="W30" s="24">
        <f>X30-X31</f>
        <v>-2</v>
      </c>
      <c r="X30" s="25">
        <v>2025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62</v>
      </c>
      <c r="X31" s="31">
        <v>2027</v>
      </c>
      <c r="Y31" t="s">
        <v>43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40</v>
      </c>
      <c r="Q33" s="42"/>
      <c r="R33" s="42"/>
      <c r="S33" s="42"/>
      <c r="T33" s="43"/>
      <c r="U33" s="21" t="s">
        <v>20</v>
      </c>
      <c r="V33" s="23"/>
      <c r="W33" s="24">
        <f>90*W30/W32</f>
        <v>-3</v>
      </c>
      <c r="X33" s="24"/>
    </row>
    <row r="34" spans="15:24" ht="15.75" x14ac:dyDescent="0.25">
      <c r="U34" s="17"/>
      <c r="V34" s="26"/>
      <c r="W34" s="27">
        <v>0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0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2800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5200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29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8000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657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5256000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W42*0.98</f>
        <v>5150880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4204800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1839600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10950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:R44"/>
  <sheetViews>
    <sheetView topLeftCell="D1" zoomScaleNormal="100" workbookViewId="0">
      <selection activeCell="R10" sqref="R10"/>
    </sheetView>
  </sheetViews>
  <sheetFormatPr defaultRowHeight="15" x14ac:dyDescent="0.25"/>
  <sheetData>
    <row r="7" spans="17:18" x14ac:dyDescent="0.25">
      <c r="Q7">
        <v>31.86</v>
      </c>
    </row>
    <row r="8" spans="17:18" x14ac:dyDescent="0.25">
      <c r="Q8">
        <v>7.16</v>
      </c>
    </row>
    <row r="9" spans="17:18" x14ac:dyDescent="0.25">
      <c r="Q9">
        <f>SUM(Q7:Q8)</f>
        <v>39.019999999999996</v>
      </c>
      <c r="R9">
        <f>Q9*10.764</f>
        <v>420.01127999999994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0:R10"/>
  <sheetViews>
    <sheetView topLeftCell="D12" workbookViewId="0">
      <selection activeCell="R11" sqref="R11"/>
    </sheetView>
  </sheetViews>
  <sheetFormatPr defaultRowHeight="15" x14ac:dyDescent="0.25"/>
  <sheetData>
    <row r="10" spans="17:18" x14ac:dyDescent="0.25">
      <c r="Q10">
        <v>31.66</v>
      </c>
      <c r="R10">
        <f>Q10*10.764</f>
        <v>340.78823999999997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"/>
  <sheetViews>
    <sheetView zoomScaleNormal="100" workbookViewId="0">
      <selection activeCell="O7" sqref="O7"/>
    </sheetView>
  </sheetViews>
  <sheetFormatPr defaultRowHeight="15" x14ac:dyDescent="0.25"/>
  <sheetData>
    <row r="2" spans="1:15" x14ac:dyDescent="0.25">
      <c r="A2" s="6"/>
    </row>
    <row r="6" spans="1:15" x14ac:dyDescent="0.25">
      <c r="N6">
        <v>34.409999999999997</v>
      </c>
      <c r="O6">
        <f>N6*10.764</f>
        <v>370.38923999999992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9:O19"/>
  <sheetViews>
    <sheetView zoomScaleNormal="100" workbookViewId="0">
      <selection activeCell="P12" sqref="P12"/>
    </sheetView>
  </sheetViews>
  <sheetFormatPr defaultRowHeight="15" x14ac:dyDescent="0.25"/>
  <sheetData>
    <row r="9" spans="14:15" x14ac:dyDescent="0.25">
      <c r="N9">
        <v>31.86</v>
      </c>
      <c r="O9">
        <f>N9*10.764</f>
        <v>342.94103999999999</v>
      </c>
    </row>
    <row r="10" spans="14:15" x14ac:dyDescent="0.25">
      <c r="N10">
        <v>7.16</v>
      </c>
      <c r="O10">
        <f>N10*10.764</f>
        <v>77.070239999999998</v>
      </c>
    </row>
    <row r="11" spans="14:15" x14ac:dyDescent="0.25">
      <c r="O11">
        <f>SUM(O9:O10)</f>
        <v>420.01128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3" zoomScaleNormal="100" workbookViewId="0">
      <selection activeCell="C8" sqref="C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L2" sqref="L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4" workbookViewId="0">
      <selection activeCell="F11" sqref="F1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1" sqref="P11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2025-01-08T06:37:58Z</dcterms:modified>
</cp:coreProperties>
</file>