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BA0FB42A-F7A7-47BA-91C8-419F96D5728F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2" i="1" l="1"/>
  <c r="A36" i="1" l="1"/>
  <c r="D35" i="1"/>
  <c r="A35" i="1"/>
  <c r="F10" i="1" l="1"/>
  <c r="F9" i="1"/>
  <c r="F8" i="1"/>
  <c r="F7" i="1"/>
  <c r="H29" i="1"/>
  <c r="H28" i="1"/>
  <c r="H27" i="1"/>
  <c r="I3" i="1"/>
  <c r="B20" i="1" l="1"/>
  <c r="C40" i="1" l="1"/>
  <c r="C39" i="1"/>
  <c r="C38" i="1"/>
  <c r="B10" i="1" l="1"/>
  <c r="B11" i="1" s="1"/>
  <c r="B8" i="1"/>
  <c r="B6" i="1"/>
  <c r="B5" i="1"/>
  <c r="B14" i="1" s="1"/>
  <c r="C21" i="1" l="1"/>
  <c r="B12" i="1"/>
  <c r="B13" i="1" s="1"/>
  <c r="B15" i="1"/>
  <c r="B17" i="1" l="1"/>
  <c r="C37" i="1"/>
  <c r="D37" i="1" s="1"/>
  <c r="C36" i="1"/>
  <c r="D36" i="1" s="1"/>
  <c r="C35" i="1"/>
  <c r="B18" i="1" l="1"/>
  <c r="B21" i="1"/>
  <c r="B19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I28" i="1" l="1"/>
  <c r="H32" i="1" l="1"/>
  <c r="H31" i="1"/>
  <c r="H33" i="1"/>
  <c r="H30" i="1" l="1"/>
  <c r="G3" i="1" l="1"/>
</calcChain>
</file>

<file path=xl/sharedStrings.xml><?xml version="1.0" encoding="utf-8"?>
<sst xmlns="http://schemas.openxmlformats.org/spreadsheetml/2006/main" count="37" uniqueCount="32">
  <si>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</si>
  <si>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</si>
  <si>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</si>
  <si>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</si>
  <si>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</si>
  <si>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</si>
  <si>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</si>
  <si>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</si>
  <si>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</si>
  <si>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</si>
  <si>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</si>
  <si>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</si>
  <si>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</si>
  <si>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</si>
  <si>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</si>
  <si>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</si>
  <si>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</si>
  <si>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</si>
  <si>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</si>
  <si>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</si>
  <si>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</si>
  <si>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</si>
  <si>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 xml:space="preserve">Flat No. </t>
  </si>
  <si>
    <t>DV</t>
  </si>
  <si>
    <t>Measurement carpet</t>
  </si>
  <si>
    <t>RV</t>
  </si>
  <si>
    <t>Super Built up area</t>
  </si>
  <si>
    <t>SBA</t>
  </si>
  <si>
    <t>Super Built up Area</t>
  </si>
  <si>
    <t>Rate</t>
  </si>
  <si>
    <t>Fair Market Value</t>
  </si>
  <si>
    <t xml:space="preserve">Previous Measurement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</si>
</sst>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rgb="FF000000"/>
      <name val="Arial Narrow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9" fillId="0" borderId="1" xfId="0" applyFont="1" applyBorder="1"/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0" fontId="7" fillId="0" borderId="0" xfId="0" applyFont="1"/>
    <xf numFmtId="43" fontId="9" fillId="0" borderId="1" xfId="0" applyNumberFormat="1" applyFont="1" applyBorder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9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10" fontId="9" fillId="0" borderId="1" xfId="1" applyNumberFormat="1" applyFont="1" applyFill="1" applyBorder="1"/>
    <xf numFmtId="2" fontId="0" fillId="0" borderId="0" xfId="1" applyNumberFormat="1" applyFont="1" applyFill="1" applyBorder="1"/>
    <xf numFmtId="43" fontId="9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43" fontId="12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  <xf numFmtId="0" fontId="15" fillId="0" borderId="1" xfId="0" applyFont="1" applyBorder="1"/>
    <xf numFmtId="43" fontId="15" fillId="0" borderId="1" xfId="1" applyFont="1" applyFill="1" applyBorder="1"/>
    <xf numFmtId="0" fontId="15" fillId="0" borderId="1" xfId="0" applyFont="1" applyBorder="1" applyAlignment="1">
      <alignment wrapText="1"/>
    </xf>
    <xf numFmtId="10" fontId="15" fillId="0" borderId="1" xfId="0" applyNumberFormat="1" applyFont="1" applyBorder="1"/>
    <xf numFmtId="0" fontId="16" fillId="0" borderId="1" xfId="0" applyFont="1" applyBorder="1"/>
    <xf numFmtId="43" fontId="16" fillId="0" borderId="1" xfId="0" applyNumberFormat="1" applyFont="1" applyBorder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2" borderId="1" xfId="0" applyNumberFormat="1" applyFont="1" applyFill="1" applyBorder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38101</xdr:rowOff>
    </xdr:from>
    <xdr:to>
      <xdr:col>12</xdr:col>
      <xdr:colOff>567341</xdr:colOff>
      <xdr:row>75</xdr:row>
      <xdr:rowOff>114301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85AB8B-A4BC-4FDC-8FA4-77B55B44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58101"/>
          <a:ext cx="7882541" cy="6743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21</xdr:col>
      <xdr:colOff>163139</xdr:colOff>
      <xdr:row>40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5BF1F5-E0E9-40DF-9A91-446CA99AE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0"/>
          <a:ext cx="8697539" cy="775443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36</xdr:col>
      <xdr:colOff>29770</xdr:colOff>
      <xdr:row>42</xdr:row>
      <xdr:rowOff>86854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1CBFEFB-03C0-4176-A58E-4C047DAE8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11200" y="0"/>
          <a:ext cx="8564170" cy="8087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41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E58C02-462E-48A5-8237-E9D05AFC4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782111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30</xdr:col>
      <xdr:colOff>182277</xdr:colOff>
      <xdr:row>45</xdr:row>
      <xdr:rowOff>10723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C33481-C47B-46A5-9B5C-D1EDDEB8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9326277" cy="8583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G19" sqref="G19"/>
    </sheetView>
  </sheetViews>
  <sheetFormatPr defaultRowHeight="15" x14ac:dyDescent="0.25"/>
  <cols>
    <col min="1" max="1" width="21.7109375" bestFit="1" customWidth="1"/>
    <col min="2" max="2" width="15.5703125" style="22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5"/>
      <c r="B1" s="40"/>
      <c r="C1" s="5"/>
      <c r="E1" s="17"/>
      <c r="F1" s="18"/>
      <c r="G1" s="18"/>
    </row>
    <row r="2" spans="1:13" ht="16.5" x14ac:dyDescent="0.3">
      <c r="A2" s="19" t="s">
        <v>22</v>
      </c>
      <c r="B2" s="20"/>
      <c r="C2" s="21"/>
      <c r="D2" s="22"/>
      <c r="E2" t="s">
        <v>13</v>
      </c>
    </row>
    <row r="3" spans="1:13" ht="16.5" x14ac:dyDescent="0.3">
      <c r="A3" s="42" t="s">
        <v>0</v>
      </c>
      <c r="B3" s="43">
        <v>9300</v>
      </c>
      <c r="C3" s="23"/>
      <c r="D3" s="4"/>
      <c r="E3" s="24">
        <v>2000</v>
      </c>
      <c r="F3" s="25">
        <v>2025</v>
      </c>
      <c r="G3" s="26">
        <f>F3-E3</f>
        <v>25</v>
      </c>
      <c r="I3">
        <f>2021-21</f>
        <v>2000</v>
      </c>
      <c r="L3" s="1"/>
      <c r="M3" s="2"/>
    </row>
    <row r="4" spans="1:13" ht="33" x14ac:dyDescent="0.3">
      <c r="A4" s="44" t="s">
        <v>1</v>
      </c>
      <c r="B4" s="43">
        <v>2500</v>
      </c>
      <c r="C4" s="23"/>
      <c r="D4" s="4"/>
      <c r="F4" s="25" t="s">
        <v>26</v>
      </c>
      <c r="G4" s="26"/>
      <c r="K4" s="16"/>
      <c r="L4" s="1"/>
      <c r="M4" s="2"/>
    </row>
    <row r="5" spans="1:13" ht="16.5" x14ac:dyDescent="0.3">
      <c r="A5" s="42" t="s">
        <v>2</v>
      </c>
      <c r="B5" s="43">
        <f>B3-B4</f>
        <v>6800</v>
      </c>
      <c r="C5" s="23"/>
      <c r="D5" s="4"/>
      <c r="E5" s="48" t="s">
        <v>28</v>
      </c>
      <c r="F5" s="48">
        <v>325</v>
      </c>
      <c r="G5" s="7"/>
      <c r="L5" s="1"/>
      <c r="M5" s="2"/>
    </row>
    <row r="6" spans="1:13" ht="16.5" x14ac:dyDescent="0.3">
      <c r="A6" s="42" t="s">
        <v>3</v>
      </c>
      <c r="B6" s="43">
        <f>B4</f>
        <v>2500</v>
      </c>
      <c r="C6" s="23"/>
      <c r="D6" s="4"/>
      <c r="E6" s="48" t="s">
        <v>29</v>
      </c>
      <c r="F6" s="49">
        <v>8500</v>
      </c>
      <c r="G6" s="4"/>
      <c r="H6" s="11"/>
      <c r="I6" s="11"/>
      <c r="L6" s="1"/>
      <c r="M6" s="2"/>
    </row>
    <row r="7" spans="1:13" ht="16.5" x14ac:dyDescent="0.3">
      <c r="A7" s="42" t="s">
        <v>4</v>
      </c>
      <c r="B7" s="42">
        <v>25</v>
      </c>
      <c r="C7" s="27"/>
      <c r="D7" s="28"/>
      <c r="E7" s="48" t="s">
        <v>30</v>
      </c>
      <c r="F7" s="49">
        <f>F6*F5</f>
        <v>2762500</v>
      </c>
      <c r="G7" s="14"/>
      <c r="H7" s="11"/>
      <c r="I7" s="11"/>
      <c r="L7" s="12"/>
      <c r="M7" s="13"/>
    </row>
    <row r="8" spans="1:13" ht="16.5" x14ac:dyDescent="0.3">
      <c r="A8" s="42" t="s">
        <v>5</v>
      </c>
      <c r="B8" s="42">
        <f>B9-B7</f>
        <v>35</v>
      </c>
      <c r="C8" s="27"/>
      <c r="D8" s="29"/>
      <c r="E8" s="48" t="s">
        <v>25</v>
      </c>
      <c r="F8" s="50">
        <f>F7*0.9</f>
        <v>2486250</v>
      </c>
      <c r="G8" s="30"/>
      <c r="H8" s="11"/>
      <c r="I8" s="11"/>
      <c r="L8" s="12"/>
      <c r="M8" s="13"/>
    </row>
    <row r="9" spans="1:13" ht="16.5" x14ac:dyDescent="0.3">
      <c r="A9" s="42" t="s">
        <v>6</v>
      </c>
      <c r="B9" s="42">
        <v>60</v>
      </c>
      <c r="C9" s="27"/>
      <c r="D9" s="28"/>
      <c r="E9" s="48" t="s">
        <v>23</v>
      </c>
      <c r="F9" s="49">
        <f>F7*0.8</f>
        <v>2210000</v>
      </c>
      <c r="G9" s="30"/>
      <c r="H9" s="11"/>
      <c r="I9" s="11"/>
      <c r="J9" s="14"/>
      <c r="K9" s="14"/>
      <c r="L9" s="10"/>
      <c r="M9" s="13"/>
    </row>
    <row r="10" spans="1:13" ht="33" x14ac:dyDescent="0.3">
      <c r="A10" s="44" t="s">
        <v>7</v>
      </c>
      <c r="B10" s="42">
        <f>90*B7/B9</f>
        <v>37.5</v>
      </c>
      <c r="C10" s="27"/>
      <c r="D10" s="28"/>
      <c r="E10" s="48" t="s">
        <v>16</v>
      </c>
      <c r="F10" s="50">
        <f>F7*0.025/12</f>
        <v>5755.208333333333</v>
      </c>
      <c r="G10" s="30"/>
      <c r="H10" s="11"/>
      <c r="I10" s="11"/>
      <c r="J10" s="14"/>
      <c r="K10" s="14"/>
      <c r="L10" s="10"/>
      <c r="M10" s="13"/>
    </row>
    <row r="11" spans="1:13" ht="16.5" x14ac:dyDescent="0.3">
      <c r="A11" s="42"/>
      <c r="B11" s="45">
        <f>B10%</f>
        <v>0.375</v>
      </c>
      <c r="C11" s="31"/>
      <c r="D11" s="32"/>
      <c r="E11" t="s">
        <v>24</v>
      </c>
      <c r="F11" s="51" t="s">
        <v>31</v>
      </c>
      <c r="G11" s="30"/>
      <c r="H11" s="11"/>
      <c r="I11" s="11"/>
      <c r="J11" s="14"/>
      <c r="K11" s="14"/>
      <c r="L11" s="10"/>
      <c r="M11" s="15"/>
    </row>
    <row r="12" spans="1:13" ht="16.5" x14ac:dyDescent="0.3">
      <c r="A12" s="42" t="s">
        <v>8</v>
      </c>
      <c r="B12" s="43">
        <f>B6*B11</f>
        <v>937.5</v>
      </c>
      <c r="C12" s="33"/>
      <c r="D12" s="34"/>
      <c r="E12">
        <v>246</v>
      </c>
      <c r="F12" s="51">
        <v>260</v>
      </c>
      <c r="G12" s="30">
        <f>F5/E12</f>
        <v>1.3211382113821137</v>
      </c>
      <c r="H12" s="11"/>
      <c r="I12" s="11"/>
      <c r="J12" s="14"/>
      <c r="K12" s="14"/>
      <c r="L12" s="10"/>
      <c r="M12" s="2"/>
    </row>
    <row r="13" spans="1:13" ht="16.5" x14ac:dyDescent="0.3">
      <c r="A13" s="42" t="s">
        <v>9</v>
      </c>
      <c r="B13" s="43">
        <f>B6-B12</f>
        <v>1562.5</v>
      </c>
      <c r="C13" s="33"/>
      <c r="D13" s="34"/>
      <c r="G13" s="30"/>
      <c r="H13" s="11"/>
      <c r="I13" s="11"/>
      <c r="J13" s="14"/>
      <c r="K13" s="14"/>
      <c r="L13" s="10"/>
      <c r="M13" s="2"/>
    </row>
    <row r="14" spans="1:13" ht="16.5" x14ac:dyDescent="0.3">
      <c r="A14" s="42" t="s">
        <v>2</v>
      </c>
      <c r="B14" s="43">
        <f>B5</f>
        <v>6800</v>
      </c>
      <c r="C14" s="23"/>
      <c r="D14" s="4"/>
      <c r="G14" s="30"/>
      <c r="H14" s="11"/>
      <c r="I14" s="11"/>
      <c r="J14" s="14"/>
      <c r="K14" s="14"/>
      <c r="L14" s="10"/>
      <c r="M14" s="2"/>
    </row>
    <row r="15" spans="1:13" ht="16.5" x14ac:dyDescent="0.3">
      <c r="A15" s="42" t="s">
        <v>10</v>
      </c>
      <c r="B15" s="43">
        <f>B14+B13</f>
        <v>8362.5</v>
      </c>
      <c r="C15" s="23"/>
      <c r="D15" s="4"/>
      <c r="G15" s="30"/>
      <c r="H15" s="14"/>
      <c r="I15" s="14"/>
      <c r="J15" s="14"/>
      <c r="K15" s="14"/>
      <c r="L15" s="10"/>
      <c r="M15" s="2"/>
    </row>
    <row r="16" spans="1:13" ht="16.5" x14ac:dyDescent="0.3">
      <c r="A16" s="42" t="s">
        <v>21</v>
      </c>
      <c r="B16" s="46">
        <v>325</v>
      </c>
      <c r="C16" s="35"/>
      <c r="D16" s="4"/>
      <c r="E16" s="3"/>
      <c r="F16" s="3"/>
      <c r="G16" s="3"/>
      <c r="H16" s="4"/>
      <c r="M16" s="13"/>
    </row>
    <row r="17" spans="1:14" ht="16.5" x14ac:dyDescent="0.3">
      <c r="A17" s="46" t="s">
        <v>11</v>
      </c>
      <c r="B17" s="47">
        <f>B16*B15</f>
        <v>2717812.5</v>
      </c>
      <c r="C17" s="37"/>
      <c r="D17" s="4"/>
      <c r="E17" s="3"/>
      <c r="F17" s="38"/>
      <c r="G17" s="3"/>
      <c r="H17" s="4"/>
      <c r="M17" s="3"/>
      <c r="N17" s="4"/>
    </row>
    <row r="18" spans="1:14" ht="16.5" x14ac:dyDescent="0.3">
      <c r="A18" s="46" t="s">
        <v>25</v>
      </c>
      <c r="B18" s="47">
        <f>B17*0.98</f>
        <v>2663456.25</v>
      </c>
      <c r="C18" s="37"/>
      <c r="D18" s="4"/>
      <c r="E18" s="3"/>
      <c r="F18" s="38"/>
      <c r="G18" s="3"/>
      <c r="H18" s="4"/>
      <c r="M18" s="3"/>
      <c r="N18" s="4"/>
    </row>
    <row r="19" spans="1:14" ht="16.5" x14ac:dyDescent="0.3">
      <c r="A19" s="46" t="s">
        <v>23</v>
      </c>
      <c r="B19" s="47">
        <f>B17*0.8</f>
        <v>2174250</v>
      </c>
      <c r="C19" s="37"/>
      <c r="D19" s="4"/>
      <c r="E19" s="3"/>
      <c r="F19" s="38"/>
      <c r="G19" s="3"/>
      <c r="H19" s="4"/>
      <c r="M19" s="3"/>
      <c r="N19" s="4"/>
    </row>
    <row r="20" spans="1:14" ht="16.5" x14ac:dyDescent="0.3">
      <c r="A20" s="46" t="s">
        <v>12</v>
      </c>
      <c r="B20" s="47">
        <f>343*B4</f>
        <v>857500</v>
      </c>
      <c r="C20" s="36"/>
      <c r="D20" s="4"/>
      <c r="E20" s="4"/>
      <c r="F20" s="3"/>
    </row>
    <row r="21" spans="1:14" ht="16.5" x14ac:dyDescent="0.3">
      <c r="A21" s="46" t="s">
        <v>16</v>
      </c>
      <c r="B21" s="47">
        <f>B17*0.03/12</f>
        <v>6794.53125</v>
      </c>
      <c r="C21" s="36">
        <f>C17*0.032/12</f>
        <v>0</v>
      </c>
      <c r="D21" s="4"/>
      <c r="E21" s="4"/>
      <c r="F21" s="3"/>
    </row>
    <row r="22" spans="1:14" x14ac:dyDescent="0.25">
      <c r="B22" s="39"/>
    </row>
    <row r="23" spans="1:14" x14ac:dyDescent="0.25">
      <c r="B23" s="39"/>
    </row>
    <row r="25" spans="1:14" x14ac:dyDescent="0.25">
      <c r="C25" t="s">
        <v>14</v>
      </c>
    </row>
    <row r="26" spans="1:14" x14ac:dyDescent="0.25">
      <c r="B26" s="40" t="s">
        <v>15</v>
      </c>
      <c r="C26" s="5" t="s">
        <v>20</v>
      </c>
      <c r="D26" s="5" t="s">
        <v>27</v>
      </c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40"/>
      <c r="C27" s="5"/>
      <c r="D27" s="5">
        <v>320</v>
      </c>
      <c r="E27" s="5">
        <v>3000000</v>
      </c>
      <c r="F27" s="6" t="e">
        <f t="shared" ref="F27:F33" si="0">E27/B27</f>
        <v>#DIV/0!</v>
      </c>
      <c r="G27" s="6" t="e">
        <f>E27/C27</f>
        <v>#DIV/0!</v>
      </c>
      <c r="H27" s="6">
        <f>E27/D27</f>
        <v>9375</v>
      </c>
      <c r="I27" s="5" t="e">
        <f>C27/B27</f>
        <v>#DIV/0!</v>
      </c>
      <c r="J27" s="8"/>
    </row>
    <row r="28" spans="1:14" ht="17.25" x14ac:dyDescent="0.3">
      <c r="B28" s="40"/>
      <c r="C28" s="5"/>
      <c r="D28" s="5">
        <v>530</v>
      </c>
      <c r="E28" s="5">
        <v>4200000</v>
      </c>
      <c r="F28" s="6" t="e">
        <f t="shared" si="0"/>
        <v>#DIV/0!</v>
      </c>
      <c r="G28" s="6" t="e">
        <f>E28/C28</f>
        <v>#DIV/0!</v>
      </c>
      <c r="H28" s="6">
        <f>E28/D28</f>
        <v>7924.5283018867922</v>
      </c>
      <c r="I28" s="5" t="e">
        <f>C28/B28</f>
        <v>#DIV/0!</v>
      </c>
      <c r="J28" s="8"/>
    </row>
    <row r="29" spans="1:14" x14ac:dyDescent="0.25">
      <c r="B29" s="40"/>
      <c r="C29" s="5"/>
      <c r="D29" s="5">
        <v>310</v>
      </c>
      <c r="E29" s="6">
        <v>3000000</v>
      </c>
      <c r="F29" s="6" t="e">
        <f t="shared" si="0"/>
        <v>#DIV/0!</v>
      </c>
      <c r="G29" s="6" t="e">
        <f t="shared" ref="G29:G33" si="1">E29/C29</f>
        <v>#DIV/0!</v>
      </c>
      <c r="H29" s="6">
        <f>E29/D29</f>
        <v>9677.4193548387102</v>
      </c>
      <c r="I29" s="5"/>
    </row>
    <row r="30" spans="1:14" x14ac:dyDescent="0.25">
      <c r="B30" s="40"/>
      <c r="C30" s="5"/>
      <c r="D30" s="5"/>
      <c r="E30" s="6"/>
      <c r="F30" s="6" t="e">
        <f t="shared" si="0"/>
        <v>#DIV/0!</v>
      </c>
      <c r="G30" s="6" t="e">
        <f t="shared" si="1"/>
        <v>#DIV/0!</v>
      </c>
      <c r="H30" s="6" t="e">
        <f>E30/#REF!</f>
        <v>#REF!</v>
      </c>
      <c r="I30" s="5" t="e">
        <f>#REF!/B30</f>
        <v>#REF!</v>
      </c>
    </row>
    <row r="31" spans="1:14" x14ac:dyDescent="0.25">
      <c r="B31" s="40"/>
      <c r="C31" s="41"/>
      <c r="E31" s="9"/>
      <c r="F31" s="9" t="e">
        <f t="shared" si="0"/>
        <v>#DIV/0!</v>
      </c>
      <c r="G31" s="6" t="e">
        <f t="shared" si="1"/>
        <v>#DIV/0!</v>
      </c>
      <c r="H31" s="9" t="e">
        <f>E31/#REF!</f>
        <v>#REF!</v>
      </c>
      <c r="I31" s="5" t="e">
        <f>C31/B31</f>
        <v>#DIV/0!</v>
      </c>
    </row>
    <row r="32" spans="1:14" x14ac:dyDescent="0.25">
      <c r="E32" s="9"/>
      <c r="F32" s="9" t="e">
        <f t="shared" si="0"/>
        <v>#DIV/0!</v>
      </c>
      <c r="G32" s="9" t="e">
        <f t="shared" si="1"/>
        <v>#DIV/0!</v>
      </c>
      <c r="H32" s="9" t="e">
        <f>E32/#REF!</f>
        <v>#REF!</v>
      </c>
      <c r="I32" t="e">
        <f>#REF!/B32</f>
        <v>#REF!</v>
      </c>
    </row>
    <row r="33" spans="1:8" x14ac:dyDescent="0.25">
      <c r="E33" s="41"/>
      <c r="F33" s="9" t="e">
        <f t="shared" si="0"/>
        <v>#DIV/0!</v>
      </c>
      <c r="G33" s="9" t="e">
        <f t="shared" si="1"/>
        <v>#DIV/0!</v>
      </c>
      <c r="H33" s="9" t="e">
        <f>E33/#REF!</f>
        <v>#REF!</v>
      </c>
    </row>
    <row r="35" spans="1:8" x14ac:dyDescent="0.25">
      <c r="A35">
        <f>40.52*10.764</f>
        <v>436.15728000000001</v>
      </c>
      <c r="B35" s="22">
        <v>3200000</v>
      </c>
      <c r="C35">
        <f t="shared" ref="C35:C40" si="2">B35/A35</f>
        <v>7336.8029074282558</v>
      </c>
      <c r="D35" s="4">
        <f>F6/C35</f>
        <v>1.1585427750000001</v>
      </c>
      <c r="H35" s="4"/>
    </row>
    <row r="36" spans="1:8" x14ac:dyDescent="0.25">
      <c r="A36">
        <f>46*10.764</f>
        <v>495.14399999999995</v>
      </c>
      <c r="B36" s="22">
        <v>3300000</v>
      </c>
      <c r="C36">
        <f t="shared" si="2"/>
        <v>6664.7278367505214</v>
      </c>
      <c r="D36" s="4">
        <f>B15/C36</f>
        <v>1.254739909090909</v>
      </c>
      <c r="H36" s="4"/>
    </row>
    <row r="37" spans="1:8" x14ac:dyDescent="0.25">
      <c r="A37">
        <v>385</v>
      </c>
      <c r="B37" s="22">
        <v>2700000</v>
      </c>
      <c r="C37">
        <f t="shared" si="2"/>
        <v>7012.9870129870133</v>
      </c>
      <c r="D37" s="4">
        <f>B15/C37</f>
        <v>1.1924305555555554</v>
      </c>
    </row>
    <row r="38" spans="1:8" ht="15.75" x14ac:dyDescent="0.25">
      <c r="A38" s="10"/>
      <c r="C38" t="e">
        <f t="shared" si="2"/>
        <v>#DIV/0!</v>
      </c>
    </row>
    <row r="39" spans="1:8" ht="15.75" x14ac:dyDescent="0.25">
      <c r="A39" s="10"/>
      <c r="C39" t="e">
        <f t="shared" si="2"/>
        <v>#DIV/0!</v>
      </c>
    </row>
    <row r="40" spans="1:8" ht="15.75" x14ac:dyDescent="0.25">
      <c r="A40" s="10"/>
      <c r="C40" t="e">
        <f t="shared" si="2"/>
        <v>#DIV/0!</v>
      </c>
    </row>
    <row r="41" spans="1:8" ht="15.75" x14ac:dyDescent="0.25">
      <c r="A41" s="10"/>
    </row>
    <row r="42" spans="1:8" ht="15.75" x14ac:dyDescent="0.25">
      <c r="A42" s="10"/>
    </row>
    <row r="43" spans="1:8" ht="15.75" x14ac:dyDescent="0.25">
      <c r="A43" s="10"/>
    </row>
    <row r="44" spans="1:8" ht="15.75" x14ac:dyDescent="0.25">
      <c r="A44" s="10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E1" workbookViewId="0">
      <selection activeCell="W1" sqref="W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W20" sqref="W2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2025-01-03T07:35:12Z</dcterms:modified>
</cp:coreProperties>
</file>