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Mumbai cases\SBI\SARB\Vijay Patil Flat No. 8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Q15" i="4" l="1"/>
  <c r="P15" i="4"/>
  <c r="Q14" i="4"/>
  <c r="P14" i="4"/>
  <c r="Q13" i="4"/>
  <c r="P13" i="4"/>
  <c r="Q12" i="4"/>
  <c r="P12" i="4"/>
  <c r="Q9" i="4"/>
  <c r="P9" i="4"/>
  <c r="Q8" i="4"/>
  <c r="P8" i="4"/>
  <c r="Q7" i="4"/>
  <c r="P7" i="4"/>
  <c r="Q6" i="4"/>
  <c r="P6" i="4"/>
  <c r="P5" i="4"/>
  <c r="Q5" i="4" s="1"/>
  <c r="P4" i="4"/>
  <c r="Q3" i="4"/>
  <c r="Q2" i="4"/>
  <c r="E29" i="23" l="1"/>
  <c r="D29" i="23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<sst xmlns="http://schemas.openxmlformats.org/spreadsheetml/2006/main" count="130" uniqueCount="100">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</sst>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197823</xdr:colOff>
      <xdr:row>31</xdr:row>
      <xdr:rowOff>65929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52381" cy="59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236724</xdr:colOff>
      <xdr:row>31</xdr:row>
      <xdr:rowOff>46881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09524" cy="59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1</xdr:row>
      <xdr:rowOff>134471</xdr:rowOff>
    </xdr:from>
    <xdr:to>
      <xdr:col>11</xdr:col>
      <xdr:colOff>266473</xdr:colOff>
      <xdr:row>31</xdr:row>
      <xdr:rowOff>67090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324971"/>
          <a:ext cx="6295238" cy="5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39935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37900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37900</v>
      </c>
      <c r="D5" s="57" t="s">
        <v>61</v>
      </c>
      <c r="E5" s="58">
        <f>ROUND(C5/10.764,0)</f>
        <v>3521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15150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0.24</v>
      </c>
      <c r="D8" s="102">
        <f>1-C8</f>
        <v>0.76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17290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32440</v>
      </c>
      <c r="D10" s="57" t="s">
        <v>61</v>
      </c>
      <c r="E10" s="58">
        <f>ROUND(C10/10.764,0)</f>
        <v>3014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1400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4219600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14" sqref="H1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24</v>
      </c>
      <c r="D7" s="25"/>
      <c r="F7" s="78"/>
      <c r="G7" s="78"/>
    </row>
    <row r="8" spans="1:8">
      <c r="A8" s="15" t="s">
        <v>18</v>
      </c>
      <c r="B8" s="24"/>
      <c r="C8" s="25">
        <f>C9-C7</f>
        <v>36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36</v>
      </c>
      <c r="D10" s="25"/>
      <c r="F10" s="78"/>
      <c r="G10" s="78"/>
    </row>
    <row r="11" spans="1:8">
      <c r="A11" s="15"/>
      <c r="B11" s="26"/>
      <c r="C11" s="27">
        <f>C10%</f>
        <v>0.36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720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1280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2880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1400</v>
      </c>
      <c r="D18" s="76"/>
      <c r="E18" s="77"/>
      <c r="F18" s="78"/>
      <c r="G18" s="78"/>
    </row>
    <row r="19" spans="1:8">
      <c r="A19" s="15"/>
      <c r="B19" s="6"/>
      <c r="C19" s="30">
        <f>C18*C16</f>
        <v>4032000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3427200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2822400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2800000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8400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60.4</v>
      </c>
      <c r="D29" s="118">
        <f>C29*10.764</f>
        <v>650.14559999999994</v>
      </c>
      <c r="E29" s="119">
        <f>D29*1.1</f>
        <v>715.16016000000002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J6" sqref="J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0</v>
      </c>
      <c r="Q2" s="75">
        <f t="shared" ref="Q2:Q9" si="10">P2/1.2</f>
        <v>0</v>
      </c>
      <c r="R2" s="2">
        <v>0</v>
      </c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>
        <v>0</v>
      </c>
      <c r="Q3" s="75">
        <f t="shared" si="10"/>
        <v>0</v>
      </c>
      <c r="R3" s="2">
        <v>0</v>
      </c>
      <c r="S3" s="2"/>
      <c r="T3" s="2"/>
      <c r="AE3" s="68"/>
    </row>
    <row r="4" spans="1:35">
      <c r="A4" s="4">
        <f t="shared" si="0"/>
        <v>0</v>
      </c>
      <c r="B4" s="4">
        <f t="shared" si="1"/>
        <v>600</v>
      </c>
      <c r="C4" s="4">
        <f t="shared" si="2"/>
        <v>720</v>
      </c>
      <c r="D4" s="4">
        <f t="shared" si="3"/>
        <v>864</v>
      </c>
      <c r="E4" s="5">
        <f t="shared" si="4"/>
        <v>2500000</v>
      </c>
      <c r="F4" s="66">
        <f t="shared" si="5"/>
        <v>4167</v>
      </c>
      <c r="G4" s="66">
        <f t="shared" si="6"/>
        <v>3472</v>
      </c>
      <c r="H4" s="66">
        <f t="shared" si="7"/>
        <v>2894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f>O4/1.2</f>
        <v>0</v>
      </c>
      <c r="Q4" s="75">
        <v>600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756.94444444444446</v>
      </c>
      <c r="C5" s="4">
        <f t="shared" si="2"/>
        <v>908.33333333333337</v>
      </c>
      <c r="D5" s="4">
        <f t="shared" si="3"/>
        <v>1090</v>
      </c>
      <c r="E5" s="5">
        <f t="shared" si="4"/>
        <v>4200000</v>
      </c>
      <c r="F5" s="66">
        <f t="shared" si="5"/>
        <v>5549</v>
      </c>
      <c r="G5" s="66">
        <f t="shared" si="6"/>
        <v>4624</v>
      </c>
      <c r="H5" s="66">
        <f t="shared" si="7"/>
        <v>3853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>
        <v>1090</v>
      </c>
      <c r="P5" s="75">
        <f>O5/1.2</f>
        <v>908.33333333333337</v>
      </c>
      <c r="Q5" s="75">
        <f t="shared" si="10"/>
        <v>756.94444444444446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>
        <v>0</v>
      </c>
      <c r="P6" s="75">
        <f t="shared" ref="P6:P7" si="11">O6/1.2</f>
        <v>0</v>
      </c>
      <c r="Q6" s="75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si="11"/>
        <v>0</v>
      </c>
      <c r="Q7" s="75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>O8/1.2</f>
        <v>0</v>
      </c>
      <c r="Q8" s="75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>O9/1.2</f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3" si="14">O11/1.2</f>
        <v>0</v>
      </c>
      <c r="Q11">
        <f t="shared" ref="Q11:Q15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f t="shared" si="14"/>
        <v>0</v>
      </c>
      <c r="Q12" s="75">
        <f t="shared" si="15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f t="shared" si="14"/>
        <v>0</v>
      </c>
      <c r="Q13" s="75">
        <f t="shared" si="15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f>O14/1.2</f>
        <v>0</v>
      </c>
      <c r="Q14" s="75">
        <f t="shared" si="15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f>O15/1.2</f>
        <v>0</v>
      </c>
      <c r="Q15" s="7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O8" sqref="O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14" sqref="G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85" zoomScaleNormal="85" workbookViewId="0">
      <selection activeCell="L10" sqref="L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2025-01-02T12:00:45Z</dcterms:modified>
</cp:coreProperties>
</file>