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Mayuri Vivek Mate\"/>
    </mc:Choice>
  </mc:AlternateContent>
  <xr:revisionPtr revIDLastSave="0" documentId="13_ncr:1_{2ECABE39-143A-45F1-A06B-E05866D7392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Q5" i="4"/>
  <c r="B20" i="23"/>
  <c r="C12" i="25" l="1"/>
  <c r="C5" i="25" l="1"/>
  <c r="C4" i="25"/>
  <c r="C3" i="25"/>
  <c r="P2" i="4"/>
  <c r="Q3" i="4"/>
  <c r="B3" i="4" s="1"/>
  <c r="C3" i="4" s="1"/>
  <c r="D3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<sst xmlns="http://schemas.openxmlformats.org/spreadsheetml/2006/main" count="126" uniqueCount="85">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</sst>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144054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CF74A-D954-436C-B9FB-F6BB21F4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CB141-4EE2-4F89-AE5F-84ADD5EF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08B82-8403-4F02-A8CB-5B4091E1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A16" sqref="A16:B21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8500</v>
      </c>
      <c r="C3" s="19" t="s">
        <v>76</v>
      </c>
      <c r="D3" s="6" t="s">
        <v>84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6000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0</v>
      </c>
      <c r="C7" s="20">
        <v>2024</v>
      </c>
    </row>
    <row r="8" spans="1:4" x14ac:dyDescent="0.25">
      <c r="A8" s="13" t="s">
        <v>18</v>
      </c>
      <c r="B8" s="20">
        <f>B9-B7</f>
        <v>60</v>
      </c>
      <c r="C8" s="20">
        <v>2024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6000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8500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ASBUA</v>
      </c>
      <c r="B18" s="23">
        <v>550</v>
      </c>
      <c r="C18" s="20"/>
    </row>
    <row r="19" spans="1:4" x14ac:dyDescent="0.25">
      <c r="A19" s="13" t="s">
        <v>74</v>
      </c>
      <c r="B19" s="24">
        <f>B18*B16</f>
        <v>4675000</v>
      </c>
      <c r="C19" s="65"/>
      <c r="D19" s="58"/>
    </row>
    <row r="20" spans="1:4" x14ac:dyDescent="0.25">
      <c r="A20" s="13" t="s">
        <v>24</v>
      </c>
      <c r="B20" s="25">
        <f>B19*98%</f>
        <v>4581500</v>
      </c>
      <c r="C20" s="24"/>
      <c r="D20" s="58"/>
    </row>
    <row r="21" spans="1:4" x14ac:dyDescent="0.25">
      <c r="A21" s="13" t="s">
        <v>25</v>
      </c>
      <c r="B21" s="25">
        <f>B19*80%</f>
        <v>3740000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1375000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9739.5833333333339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390</v>
      </c>
      <c r="C2" s="4">
        <f t="shared" ref="C2:C16" si="1">B2*1.2</f>
        <v>468</v>
      </c>
      <c r="D2" s="4">
        <f t="shared" ref="D2:D16" si="2">C2*1.2</f>
        <v>561.6</v>
      </c>
      <c r="E2" s="5">
        <f t="shared" ref="E2:E16" si="3">R2</f>
        <v>4500000</v>
      </c>
      <c r="F2" s="4">
        <f t="shared" ref="F2:F15" si="4">ROUND((E2/B2),0)</f>
        <v>11538</v>
      </c>
      <c r="G2" s="4">
        <f t="shared" ref="G2:G15" si="5">ROUND((E2/C2),0)</f>
        <v>9615</v>
      </c>
      <c r="H2" s="4">
        <f t="shared" ref="H2:H15" si="6">ROUND((E2/D2),0)</f>
        <v>8013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390</v>
      </c>
      <c r="R2" s="2">
        <v>4500000</v>
      </c>
      <c r="S2" s="2"/>
    </row>
    <row r="3" spans="1:19" x14ac:dyDescent="0.25">
      <c r="A3" s="4">
        <v>2</v>
      </c>
      <c r="B3" s="4">
        <f t="shared" si="0"/>
        <v>470.83333333333337</v>
      </c>
      <c r="C3" s="4">
        <f t="shared" si="1"/>
        <v>565</v>
      </c>
      <c r="D3" s="4">
        <f t="shared" si="2"/>
        <v>678</v>
      </c>
      <c r="E3" s="5">
        <f t="shared" si="3"/>
        <v>5000000</v>
      </c>
      <c r="F3" s="4">
        <f t="shared" si="4"/>
        <v>10619</v>
      </c>
      <c r="G3" s="4">
        <f t="shared" si="5"/>
        <v>8850</v>
      </c>
      <c r="H3" s="4">
        <f t="shared" si="6"/>
        <v>7375</v>
      </c>
      <c r="I3" s="4">
        <f t="shared" si="7"/>
        <v>0</v>
      </c>
      <c r="J3" s="4">
        <f t="shared" si="8"/>
        <v>0</v>
      </c>
      <c r="O3">
        <v>0</v>
      </c>
      <c r="P3">
        <v>565</v>
      </c>
      <c r="Q3">
        <f t="shared" ref="Q2:Q10" si="10">P3/1.2</f>
        <v>470.83333333333337</v>
      </c>
      <c r="R3" s="2">
        <v>5000000</v>
      </c>
      <c r="S3" s="2"/>
    </row>
    <row r="4" spans="1:19" x14ac:dyDescent="0.25">
      <c r="A4" s="4">
        <v>3</v>
      </c>
      <c r="B4" s="4">
        <f t="shared" si="0"/>
        <v>380</v>
      </c>
      <c r="C4" s="4">
        <f t="shared" si="1"/>
        <v>456</v>
      </c>
      <c r="D4" s="4">
        <f t="shared" si="2"/>
        <v>547.19999999999993</v>
      </c>
      <c r="E4" s="5">
        <f t="shared" si="3"/>
        <v>4500000</v>
      </c>
      <c r="F4" s="4">
        <f t="shared" si="4"/>
        <v>11842</v>
      </c>
      <c r="G4" s="4">
        <f t="shared" si="5"/>
        <v>9868</v>
      </c>
      <c r="H4" s="4">
        <f t="shared" si="6"/>
        <v>8224</v>
      </c>
      <c r="I4" s="4">
        <f t="shared" si="7"/>
        <v>0</v>
      </c>
      <c r="J4" s="4">
        <f t="shared" si="8"/>
        <v>0</v>
      </c>
      <c r="O4">
        <v>0</v>
      </c>
      <c r="P4">
        <f t="shared" ref="P4" si="11">O4/1.2</f>
        <v>0</v>
      </c>
      <c r="Q4">
        <v>380</v>
      </c>
      <c r="R4" s="2">
        <v>4500000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si="10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0</v>
      </c>
    </row>
    <row r="29" spans="1:19" s="9" customFormat="1" x14ac:dyDescent="0.25">
      <c r="C29" s="60" t="s">
        <v>1</v>
      </c>
      <c r="D29" s="60"/>
      <c r="F29" s="45" t="s">
        <v>72</v>
      </c>
      <c r="G29" s="45">
        <v>550</v>
      </c>
      <c r="H29" s="9" t="e">
        <f>G29/G28</f>
        <v>#DIV/0!</v>
      </c>
    </row>
    <row r="30" spans="1:19" s="9" customFormat="1" x14ac:dyDescent="0.25">
      <c r="F30" s="45" t="s">
        <v>73</v>
      </c>
      <c r="G30" s="45">
        <v>8500</v>
      </c>
    </row>
    <row r="31" spans="1:19" s="9" customFormat="1" x14ac:dyDescent="0.25">
      <c r="C31" s="63"/>
      <c r="D31" s="63"/>
      <c r="F31" s="63" t="s">
        <v>74</v>
      </c>
      <c r="G31" s="63">
        <f>G29*G30</f>
        <v>4675000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4207500</v>
      </c>
    </row>
    <row r="33" spans="3:7" s="9" customFormat="1" x14ac:dyDescent="0.25">
      <c r="C33" s="63"/>
      <c r="D33" s="63"/>
      <c r="F33" s="63" t="s">
        <v>25</v>
      </c>
      <c r="G33" s="63">
        <f>G31*80%</f>
        <v>3740000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2025-01-02T06:18:03Z</dcterms:modified>
</cp:coreProperties>
</file>