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HLC CBD Belapur\Pranay Ramesh Bhagat\"/>
    </mc:Choice>
  </mc:AlternateContent>
  <xr:revisionPtr revIDLastSave="0" documentId="13_ncr:1_{2D00D5C9-C2E0-4B40-B65E-08889FC6D3DA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23" l="1"/>
  <c r="G32" i="4"/>
  <c r="G31" i="4"/>
  <c r="Q5" i="4"/>
  <c r="Q4" i="4"/>
  <c r="Q3" i="4"/>
  <c r="Q2" i="4"/>
  <c r="C12" i="25" l="1"/>
  <c r="C5" i="25" l="1"/>
  <c r="C4" i="25"/>
  <c r="C3" i="25"/>
  <c r="P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<sst xmlns="http://schemas.openxmlformats.org/spreadsheetml/2006/main" count="130" uniqueCount="89">
  <si>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</si>
  <si>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</si>
  <si>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</si>
  <si>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</si>
  <si>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</si>
  <si>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</si>
  <si>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</si>
  <si>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</si>
  <si>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</si>
  <si>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</si>
  <si>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</si>
  <si>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</si>
  <si>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</si>
  <si>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</si>
  <si>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</si>
  <si>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</si>
  <si>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</si>
  <si>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</si>
  <si>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</si>
  <si>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</si>
  <si>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</si>
  <si>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</si>
  <si>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</si>
  <si>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</si>
  <si>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</si>
  <si>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</si>
  <si>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</si>
  <si>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</si>
  <si>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</si>
  <si>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</si>
  <si>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</si>
  <si>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</si>
  <si>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</si>
  <si>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</si>
  <si>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</si>
  <si>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</si>
  <si>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</si>
  <si>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</si>
  <si>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</si>
  <si>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</si>
  <si>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</si>
  <si>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</si>
  <si>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</si>
  <si>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</si>
  <si>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</si>
  <si>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</si>
  <si>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</si>
  <si>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</si>
  <si>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</si>
  <si>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</si>
  <si>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</si>
  <si>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</si>
  <si>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</si>
  <si>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</si>
  <si>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</si>
  <si>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</si>
  <si>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</si>
  <si>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</si>
  <si>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</si>
  <si>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</si>
  <si>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</si>
  <si>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</si>
  <si>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</si>
  <si>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</si>
  <si>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</si>
  <si>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</si>
  <si>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</si>
  <si>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</si>
  <si>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</si>
  <si>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</si>
  <si>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</si>
  <si>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</si>
  <si>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</si>
  <si>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</si>
  <si>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</si>
  <si>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</si>
  <si>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</si>
  <si>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</si>
  <si>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</si>
  <si>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</si>
  <si>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</si>
  <si>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</si>
  <si>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</si>
  <si>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</si>
  <si>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IGR-19.07.24</t>
  </si>
  <si>
    <t>IGR-13.02.24</t>
  </si>
  <si>
    <t>RERA CA</t>
  </si>
  <si>
    <t>IGR-08.11.24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</si>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</sst>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4B55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47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478C9B-01E1-4BB3-B017-6C84C1FF1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75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BDE6A9-A6A3-4E29-9471-AD5A8711F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409575</xdr:colOff>
      <xdr:row>42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097680-70B3-474E-A0F7-EDF772A88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87975" cy="814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2024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2024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11500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9000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0</v>
      </c>
      <c r="C7" s="20">
        <v>2024</v>
      </c>
    </row>
    <row r="8" spans="1:4" x14ac:dyDescent="0.25">
      <c r="A8" s="13" t="s">
        <v>18</v>
      </c>
      <c r="B8" s="20">
        <f>B9-B7</f>
        <v>60</v>
      </c>
      <c r="C8" s="20">
        <v>2024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2500</v>
      </c>
      <c r="C13" s="19"/>
    </row>
    <row r="14" spans="1:4" x14ac:dyDescent="0.25">
      <c r="A14" s="13" t="s">
        <v>15</v>
      </c>
      <c r="B14" s="16">
        <f>B5</f>
        <v>9000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11500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738</v>
      </c>
      <c r="C18" s="20"/>
    </row>
    <row r="19" spans="1:4" x14ac:dyDescent="0.25">
      <c r="A19" s="13" t="s">
        <v>73</v>
      </c>
      <c r="B19" s="24">
        <f>B18*B16</f>
        <v>8487000</v>
      </c>
      <c r="C19" s="65"/>
      <c r="D19" s="58"/>
    </row>
    <row r="20" spans="1:4" x14ac:dyDescent="0.25">
      <c r="A20" s="13" t="s">
        <v>24</v>
      </c>
      <c r="B20" s="25">
        <f>B19*98%</f>
        <v>8317260</v>
      </c>
      <c r="C20" s="24"/>
      <c r="D20" s="58"/>
    </row>
    <row r="21" spans="1:4" x14ac:dyDescent="0.25">
      <c r="A21" s="13" t="s">
        <v>25</v>
      </c>
      <c r="B21" s="25">
        <f>B19*80%</f>
        <v>6789600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1845000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17681.25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32" sqref="G32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413.89732799999996</v>
      </c>
      <c r="C2" s="4">
        <f t="shared" ref="C2:C16" si="1">B2*1.2</f>
        <v>496.67679359999994</v>
      </c>
      <c r="D2" s="4">
        <f t="shared" ref="D2:D16" si="2">C2*1.2</f>
        <v>596.01215231999993</v>
      </c>
      <c r="E2" s="5">
        <f t="shared" ref="E2:E16" si="3">R2</f>
        <v>4074000</v>
      </c>
      <c r="F2" s="4">
        <f t="shared" ref="F2:F15" si="4">ROUND((E2/B2),0)</f>
        <v>9843</v>
      </c>
      <c r="G2" s="4">
        <f t="shared" ref="G2:G15" si="5">ROUND((E2/C2),0)</f>
        <v>8203</v>
      </c>
      <c r="H2" s="4">
        <f t="shared" ref="H2:H15" si="6">ROUND((E2/D2),0)</f>
        <v>6835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38.452*10.764</f>
        <v>413.89732799999996</v>
      </c>
      <c r="R2" s="2">
        <v>4074000</v>
      </c>
      <c r="S2" s="2" t="s">
        <v>84</v>
      </c>
    </row>
    <row r="3" spans="1:19" x14ac:dyDescent="0.25">
      <c r="A3" s="4">
        <v>2</v>
      </c>
      <c r="B3" s="4">
        <f t="shared" si="0"/>
        <v>674.03091599999993</v>
      </c>
      <c r="C3" s="4">
        <f t="shared" si="1"/>
        <v>808.8370991999999</v>
      </c>
      <c r="D3" s="4">
        <f t="shared" si="2"/>
        <v>970.60451903999979</v>
      </c>
      <c r="E3" s="5">
        <f t="shared" si="3"/>
        <v>6582500</v>
      </c>
      <c r="F3" s="4">
        <f t="shared" si="4"/>
        <v>9766</v>
      </c>
      <c r="G3" s="4">
        <f t="shared" si="5"/>
        <v>8138</v>
      </c>
      <c r="H3" s="4">
        <f t="shared" si="6"/>
        <v>6782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>62.619*10.764</f>
        <v>674.03091599999993</v>
      </c>
      <c r="R3" s="2">
        <v>6582500</v>
      </c>
      <c r="S3" s="2" t="s">
        <v>85</v>
      </c>
    </row>
    <row r="4" spans="1:19" x14ac:dyDescent="0.25">
      <c r="A4" s="4">
        <v>3</v>
      </c>
      <c r="B4" s="4">
        <f t="shared" si="0"/>
        <v>392.29397999999998</v>
      </c>
      <c r="C4" s="4">
        <f t="shared" si="1"/>
        <v>470.75277599999993</v>
      </c>
      <c r="D4" s="4">
        <f t="shared" si="2"/>
        <v>564.90333119999991</v>
      </c>
      <c r="E4" s="5">
        <f t="shared" si="3"/>
        <v>4475000</v>
      </c>
      <c r="F4" s="4">
        <f t="shared" si="4"/>
        <v>11407</v>
      </c>
      <c r="G4" s="4">
        <f t="shared" si="5"/>
        <v>9506</v>
      </c>
      <c r="H4" s="4">
        <f t="shared" si="6"/>
        <v>7922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>36.445*10.764</f>
        <v>392.29397999999998</v>
      </c>
      <c r="R4" s="67">
        <v>4475000</v>
      </c>
      <c r="S4" s="2" t="s">
        <v>87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ref="Q2:Q10" si="10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 t="s">
        <v>88</v>
      </c>
      <c r="F28" s="45" t="s">
        <v>86</v>
      </c>
      <c r="G28" s="45">
        <v>738</v>
      </c>
    </row>
    <row r="29" spans="1:19" s="9" customFormat="1" x14ac:dyDescent="0.25">
      <c r="C29" s="60" t="s">
        <v>1</v>
      </c>
      <c r="D29" s="60">
        <v>8000000</v>
      </c>
      <c r="F29" s="45" t="s">
        <v>71</v>
      </c>
      <c r="G29" s="45">
        <v>812</v>
      </c>
      <c r="H29" s="9">
        <f>G29/G28</f>
        <v>1.1002710027100271</v>
      </c>
    </row>
    <row r="30" spans="1:19" s="9" customFormat="1" x14ac:dyDescent="0.25">
      <c r="F30" s="45" t="s">
        <v>72</v>
      </c>
      <c r="G30" s="45">
        <v>11500</v>
      </c>
    </row>
    <row r="31" spans="1:19" s="9" customFormat="1" x14ac:dyDescent="0.25">
      <c r="C31" s="63"/>
      <c r="D31" s="63"/>
      <c r="F31" s="63" t="s">
        <v>73</v>
      </c>
      <c r="G31" s="63">
        <f>G28*G30</f>
        <v>8487000</v>
      </c>
      <c r="H31" s="9">
        <f>G31/D29</f>
        <v>1.060875</v>
      </c>
    </row>
    <row r="32" spans="1:19" s="9" customFormat="1" x14ac:dyDescent="0.25">
      <c r="C32" s="63"/>
      <c r="D32" s="63"/>
      <c r="F32" s="63" t="s">
        <v>24</v>
      </c>
      <c r="G32" s="63">
        <f>G31*90%</f>
        <v>7638300</v>
      </c>
    </row>
    <row r="33" spans="3:7" s="9" customFormat="1" x14ac:dyDescent="0.25">
      <c r="C33" s="63"/>
      <c r="D33" s="63"/>
      <c r="F33" s="63" t="s">
        <v>25</v>
      </c>
      <c r="G33" s="63">
        <f>G31*80%</f>
        <v>6789600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2025-01-02T06:32:22Z</dcterms:modified>
</cp:coreProperties>
</file>