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SBI- State Bank of India\RACPC\Dattu SUrashe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IGR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 l="1"/>
  <c r="Q7" i="4"/>
  <c r="B20" i="23" l="1"/>
  <c r="C18" i="25" l="1"/>
  <c r="P3" i="4" l="1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<sst xmlns="http://schemas.openxmlformats.org/spreadsheetml/2006/main" count="130" uniqueCount="99">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</sst>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598476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90476" cy="5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198628</xdr:colOff>
      <xdr:row>30</xdr:row>
      <xdr:rowOff>85000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71428" cy="5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178243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5714" cy="57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221167</xdr:colOff>
      <xdr:row>0</xdr:row>
      <xdr:rowOff>0</xdr:rowOff>
    </xdr:from>
    <xdr:to>
      <xdr:col>9</xdr:col>
      <xdr:colOff>408748</xdr:colOff>
      <xdr:row>23</xdr:row>
      <xdr:rowOff>8886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67" y="0"/>
          <a:ext cx="5673981" cy="4390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B22" sqref="B22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30285</v>
      </c>
      <c r="F2" s="73"/>
      <c r="G2" s="120" t="s">
        <v>77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28250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28250</v>
      </c>
      <c r="D5" s="56" t="s">
        <v>61</v>
      </c>
      <c r="E5" s="57">
        <f>ROUND(C5/10.764,0)</f>
        <v>2624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6900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21350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21350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28250</v>
      </c>
      <c r="D10" s="56" t="s">
        <v>61</v>
      </c>
      <c r="E10" s="57">
        <f>ROUND(C10/10.764,0)</f>
        <v>2624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2024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324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850176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648000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" workbookViewId="0">
      <selection activeCell="D29" sqref="D29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7200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5200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5200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7200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95</v>
      </c>
      <c r="B18" s="7"/>
      <c r="C18" s="74">
        <v>294</v>
      </c>
      <c r="D18" s="74"/>
      <c r="E18" s="75"/>
      <c r="F18" s="76"/>
      <c r="G18" s="76"/>
    </row>
    <row r="19" spans="1:9">
      <c r="A19" s="15"/>
      <c r="B19" s="6"/>
      <c r="C19" s="29">
        <f>C18*C16</f>
        <v>2116800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C20*0.9</f>
        <v>1809864</v>
      </c>
      <c r="C20" s="30">
        <f>C19*95%</f>
        <v>2010960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1693440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588000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4410</v>
      </c>
      <c r="D25" s="30"/>
    </row>
    <row r="26" spans="1:9">
      <c r="C26" s="30"/>
      <c r="D26" s="30"/>
    </row>
    <row r="27" spans="1:9">
      <c r="C27" s="30"/>
      <c r="D27" s="118"/>
      <c r="E27" s="119"/>
      <c r="F27" s="119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E1" zoomScaleNormal="100" workbookViewId="0">
      <selection activeCell="R7" sqref="R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666.66666666666674</v>
      </c>
      <c r="C2" s="4">
        <f t="shared" ref="C2:C15" si="2">B2*1.2</f>
        <v>800.00000000000011</v>
      </c>
      <c r="D2" s="4">
        <f t="shared" ref="D2:D15" si="3">C2*1.2</f>
        <v>960.00000000000011</v>
      </c>
      <c r="E2" s="5">
        <f t="shared" ref="E2:E15" si="4">R2</f>
        <v>3500000</v>
      </c>
      <c r="F2" s="65">
        <f t="shared" ref="F2:F15" si="5">ROUND((E2/B2),0)</f>
        <v>5250</v>
      </c>
      <c r="G2" s="65">
        <f t="shared" ref="G2:G15" si="6">ROUND((E2/C2),0)</f>
        <v>4375</v>
      </c>
      <c r="H2" s="65">
        <f t="shared" ref="H2:H15" si="7">ROUND((E2/D2),0)</f>
        <v>3646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800</v>
      </c>
      <c r="Q2" s="73">
        <f t="shared" ref="Q2:Q7" si="10">P2/1.2</f>
        <v>666.66666666666674</v>
      </c>
      <c r="R2" s="2">
        <v>3500000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1488</v>
      </c>
      <c r="C4" s="4">
        <f t="shared" si="2"/>
        <v>1785.6</v>
      </c>
      <c r="D4" s="4">
        <f t="shared" si="3"/>
        <v>2142.7199999999998</v>
      </c>
      <c r="E4" s="5">
        <f t="shared" si="4"/>
        <v>9000000</v>
      </c>
      <c r="F4" s="65">
        <f t="shared" si="5"/>
        <v>6048</v>
      </c>
      <c r="G4" s="65">
        <f t="shared" si="6"/>
        <v>5040</v>
      </c>
      <c r="H4" s="65">
        <f t="shared" si="7"/>
        <v>4200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0</v>
      </c>
      <c r="Q4" s="73">
        <v>1488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250</v>
      </c>
      <c r="C6" s="4">
        <f t="shared" si="2"/>
        <v>300</v>
      </c>
      <c r="D6" s="4">
        <f t="shared" si="3"/>
        <v>360</v>
      </c>
      <c r="E6" s="5">
        <f t="shared" si="4"/>
        <v>2000000</v>
      </c>
      <c r="F6" s="65">
        <f t="shared" si="5"/>
        <v>8000</v>
      </c>
      <c r="G6" s="65">
        <f t="shared" si="6"/>
        <v>6667</v>
      </c>
      <c r="H6" s="65">
        <f t="shared" si="7"/>
        <v>5556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v>300</v>
      </c>
      <c r="Q6" s="73">
        <f t="shared" si="10"/>
        <v>250</v>
      </c>
      <c r="R6" s="2">
        <v>2000000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2">O8/1.2</f>
        <v>0</v>
      </c>
      <c r="Q8" s="73">
        <f t="shared" ref="Q8" si="13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4">O9/1.2</f>
        <v>0</v>
      </c>
      <c r="Q9" s="73">
        <f t="shared" ref="Q9" si="15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6">O10/1.2</f>
        <v>0</v>
      </c>
      <c r="Q10" s="73">
        <f t="shared" ref="Q10" si="17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8">O11/1.2</f>
        <v>0</v>
      </c>
      <c r="Q11">
        <f t="shared" ref="Q11" si="19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0">O12/1.2</f>
        <v>0</v>
      </c>
      <c r="Q12">
        <f t="shared" ref="Q12" si="21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2">O13/1.2</f>
        <v>0</v>
      </c>
      <c r="Q13">
        <f t="shared" ref="Q13" si="2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4">O14/1.2</f>
        <v>0</v>
      </c>
      <c r="Q14">
        <f t="shared" ref="Q14:Q15" si="2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4"/>
        <v>0</v>
      </c>
      <c r="Q15">
        <f t="shared" si="25"/>
        <v>0</v>
      </c>
      <c r="R15" s="2">
        <v>0</v>
      </c>
      <c r="S15" s="2"/>
    </row>
    <row r="16" spans="1:35">
      <c r="A16" s="4">
        <f t="shared" ref="A16:A19" si="26">N16</f>
        <v>0</v>
      </c>
      <c r="B16" s="4">
        <f t="shared" ref="B16:B19" si="27">Q16</f>
        <v>0</v>
      </c>
      <c r="C16" s="4">
        <f t="shared" ref="C16:C19" si="28">B16*1.2</f>
        <v>0</v>
      </c>
      <c r="D16" s="4">
        <f t="shared" ref="D16:D19" si="29">C16*1.2</f>
        <v>0</v>
      </c>
      <c r="E16" s="5">
        <f t="shared" ref="E16:E19" si="30">R16</f>
        <v>0</v>
      </c>
      <c r="F16" s="4" t="e">
        <f t="shared" ref="F16:F19" si="31">ROUND((E16/B16),0)</f>
        <v>#DIV/0!</v>
      </c>
      <c r="G16" s="4" t="e">
        <f t="shared" ref="G16:G19" si="32">ROUND((E16/C16),0)</f>
        <v>#DIV/0!</v>
      </c>
      <c r="H16" s="4" t="e">
        <f t="shared" ref="H16:H19" si="33">ROUND((E16/D16),0)</f>
        <v>#DIV/0!</v>
      </c>
      <c r="I16" s="4">
        <f t="shared" ref="I16:J19" si="34">T16</f>
        <v>0</v>
      </c>
      <c r="J16" s="4">
        <f t="shared" si="34"/>
        <v>0</v>
      </c>
      <c r="O16" s="73">
        <v>0</v>
      </c>
      <c r="P16">
        <f>O16/1.2</f>
        <v>0</v>
      </c>
      <c r="Q16">
        <f t="shared" ref="Q16:Q18" si="35">P16/1.2</f>
        <v>0</v>
      </c>
      <c r="R16" s="2">
        <v>0</v>
      </c>
      <c r="S16" s="2"/>
    </row>
    <row r="17" spans="1:19">
      <c r="A17" s="4">
        <f t="shared" si="26"/>
        <v>0</v>
      </c>
      <c r="B17" s="4">
        <f t="shared" si="27"/>
        <v>0</v>
      </c>
      <c r="C17" s="4">
        <f t="shared" si="28"/>
        <v>0</v>
      </c>
      <c r="D17" s="4">
        <f t="shared" si="29"/>
        <v>0</v>
      </c>
      <c r="E17" s="5">
        <f t="shared" si="30"/>
        <v>0</v>
      </c>
      <c r="F17" s="4" t="e">
        <f t="shared" si="31"/>
        <v>#DIV/0!</v>
      </c>
      <c r="G17" s="4" t="e">
        <f t="shared" si="32"/>
        <v>#DIV/0!</v>
      </c>
      <c r="H17" s="4" t="e">
        <f t="shared" si="33"/>
        <v>#DIV/0!</v>
      </c>
      <c r="I17" s="4">
        <f t="shared" si="34"/>
        <v>0</v>
      </c>
      <c r="J17" s="4">
        <f t="shared" si="34"/>
        <v>0</v>
      </c>
      <c r="O17" s="73">
        <v>0</v>
      </c>
      <c r="P17">
        <f t="shared" ref="P17" si="36">O17/1.2</f>
        <v>0</v>
      </c>
      <c r="Q17">
        <f t="shared" si="35"/>
        <v>0</v>
      </c>
      <c r="R17" s="2">
        <v>0</v>
      </c>
      <c r="S17" s="2"/>
    </row>
    <row r="18" spans="1:19">
      <c r="A18" s="4">
        <f t="shared" si="26"/>
        <v>0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si="31"/>
        <v>#DIV/0!</v>
      </c>
      <c r="G18" s="4" t="e">
        <f t="shared" si="32"/>
        <v>#DIV/0!</v>
      </c>
      <c r="H18" s="4" t="e">
        <f t="shared" si="33"/>
        <v>#DIV/0!</v>
      </c>
      <c r="I18" s="4">
        <f t="shared" si="34"/>
        <v>0</v>
      </c>
      <c r="J18" s="4">
        <f t="shared" si="34"/>
        <v>0</v>
      </c>
      <c r="O18" s="73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6"/>
        <v>0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 s="73">
        <v>0</v>
      </c>
      <c r="P19" s="73">
        <f>O19/1.2</f>
        <v>0</v>
      </c>
      <c r="Q19" s="73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L16" sqref="L1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2024-12-28T09:00:34Z</dcterms:modified>
</cp:coreProperties>
</file>