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Allwyn Dsouza\"/>
    </mc:Choice>
  </mc:AlternateContent>
  <xr:revisionPtr revIDLastSave="0" documentId="13_ncr:1_{0E3107D3-70ED-4980-92F1-E9B019DA8D9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Q8" i="4"/>
  <c r="Q7" i="4"/>
  <c r="P6" i="4"/>
  <c r="H19" i="4"/>
  <c r="I17" i="4"/>
  <c r="Q12" i="4" l="1"/>
  <c r="P12" i="4"/>
  <c r="P11" i="4"/>
  <c r="Q11" i="4" s="1"/>
  <c r="P10" i="4"/>
  <c r="P8" i="4"/>
  <c r="P7" i="4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<sst xmlns="http://schemas.openxmlformats.org/spreadsheetml/2006/main" count="23" uniqueCount="20">
  <si>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</si>
  <si>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</si>
  <si>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</si>
  <si>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</si>
  <si>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</si>
  <si>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</si>
  <si>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</si>
  <si>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</si>
  <si>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</si>
  <si>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</si>
  <si>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</si>
  <si>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</si>
  <si>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</si>
  <si>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</si>
  <si>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flat no 808 8 th floor, arihant sharan,  plot no 8 sector no 20 kalamboli</t>
  </si>
  <si>
    <t>rate</t>
  </si>
  <si>
    <t>fmv</t>
  </si>
  <si>
    <t>06.09.24</t>
  </si>
  <si>
    <t>02.09.24</t>
  </si>
  <si>
    <t>31.08.24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</si>
</sst>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591824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8A4F91-C47B-44B6-894B-E0F171922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26224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572771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C910EA-B175-4067-B357-21C9FCCA4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07171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553718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37DBB8-714F-4B89-AB54-A08ACAAD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88118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CDA6B7-F9F2-46DE-94F9-7D2D87DDB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CA360C-620E-4C17-9C2E-BD47B6F0B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667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4DE520-472D-49F3-9FB3-85CCAC9A6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410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E0464A-3028-4540-ABF6-9FE6303BA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96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095ACD-9C4D-49EB-8261-005342EDD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975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16</xdr:col>
      <xdr:colOff>439402</xdr:colOff>
      <xdr:row>62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DD5DDC-CD9A-4FEF-B573-1A6F62DF1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238500"/>
          <a:ext cx="8973802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R20" sqref="R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700</v>
      </c>
      <c r="C2" s="4">
        <f>B2*1.2</f>
        <v>840</v>
      </c>
      <c r="D2" s="4">
        <f t="shared" ref="D2:D13" si="2">C2*1.2</f>
        <v>1008</v>
      </c>
      <c r="E2" s="5">
        <f t="shared" ref="E2:E13" si="3">R2</f>
        <v>8000000</v>
      </c>
      <c r="F2" s="10">
        <f t="shared" ref="F2:F13" si="4">ROUND((E2/B2),0)</f>
        <v>11429</v>
      </c>
      <c r="G2" s="10">
        <f t="shared" ref="G2:G13" si="5">ROUND((E2/C2),0)</f>
        <v>9524</v>
      </c>
      <c r="H2" s="10">
        <f t="shared" ref="H2:H13" si="6">ROUND((E2/D2),0)</f>
        <v>7937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700</v>
      </c>
      <c r="R2" s="2">
        <v>8000000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750</v>
      </c>
      <c r="C3" s="4">
        <f t="shared" ref="C3:C15" si="9">B3*1.2</f>
        <v>900</v>
      </c>
      <c r="D3" s="4">
        <f t="shared" si="2"/>
        <v>1080</v>
      </c>
      <c r="E3" s="16">
        <f t="shared" si="3"/>
        <v>9000000</v>
      </c>
      <c r="F3" s="10">
        <f t="shared" si="4"/>
        <v>12000</v>
      </c>
      <c r="G3" s="10">
        <f t="shared" si="5"/>
        <v>10000</v>
      </c>
      <c r="H3" s="10">
        <f t="shared" si="6"/>
        <v>8333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750</v>
      </c>
      <c r="R3" s="2">
        <v>9000000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725</v>
      </c>
      <c r="C4" s="4">
        <f t="shared" si="9"/>
        <v>870</v>
      </c>
      <c r="D4" s="4">
        <f t="shared" si="2"/>
        <v>1044</v>
      </c>
      <c r="E4" s="16">
        <f t="shared" si="3"/>
        <v>9200000</v>
      </c>
      <c r="F4" s="10">
        <f t="shared" si="4"/>
        <v>12690</v>
      </c>
      <c r="G4" s="10">
        <f t="shared" si="5"/>
        <v>10575</v>
      </c>
      <c r="H4" s="10">
        <f t="shared" si="6"/>
        <v>8812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725</v>
      </c>
      <c r="R4" s="2">
        <v>9200000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635</v>
      </c>
      <c r="C5" s="4">
        <f t="shared" si="9"/>
        <v>762</v>
      </c>
      <c r="D5" s="4">
        <f t="shared" si="2"/>
        <v>914.4</v>
      </c>
      <c r="E5" s="16">
        <f t="shared" si="3"/>
        <v>8500000</v>
      </c>
      <c r="F5" s="10">
        <f t="shared" si="4"/>
        <v>13386</v>
      </c>
      <c r="G5" s="10">
        <f t="shared" si="5"/>
        <v>11155</v>
      </c>
      <c r="H5" s="10">
        <f t="shared" si="6"/>
        <v>9296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635</v>
      </c>
      <c r="R5" s="2">
        <v>8500000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549.05369999999994</v>
      </c>
      <c r="C6" s="4">
        <f t="shared" si="9"/>
        <v>658.86443999999995</v>
      </c>
      <c r="D6" s="4">
        <f t="shared" si="2"/>
        <v>790.63732799999991</v>
      </c>
      <c r="E6" s="16">
        <f t="shared" si="3"/>
        <v>7000000</v>
      </c>
      <c r="F6" s="10">
        <f t="shared" si="4"/>
        <v>12749</v>
      </c>
      <c r="G6" s="10">
        <f t="shared" si="5"/>
        <v>10624</v>
      </c>
      <c r="H6" s="10">
        <f t="shared" si="6"/>
        <v>8854</v>
      </c>
      <c r="I6" s="4" t="e">
        <f>#REF!</f>
        <v>#REF!</v>
      </c>
      <c r="J6" s="4" t="str">
        <f t="shared" si="7"/>
        <v>06.09.24</v>
      </c>
      <c r="O6">
        <v>0</v>
      </c>
      <c r="P6">
        <f>61.21*10.764</f>
        <v>658.86443999999995</v>
      </c>
      <c r="Q6">
        <f t="shared" ref="Q2:Q12" si="10">P6/1.2</f>
        <v>549.05369999999994</v>
      </c>
      <c r="R6" s="2">
        <v>7000000</v>
      </c>
      <c r="S6" s="8" t="s">
        <v>17</v>
      </c>
      <c r="T6" s="8"/>
    </row>
    <row r="7" spans="1:20" x14ac:dyDescent="0.25">
      <c r="A7" s="4">
        <f t="shared" si="0"/>
        <v>0</v>
      </c>
      <c r="B7" s="4">
        <f t="shared" si="1"/>
        <v>586.42271999999991</v>
      </c>
      <c r="C7" s="4">
        <f t="shared" si="9"/>
        <v>703.7072639999999</v>
      </c>
      <c r="D7" s="4">
        <f t="shared" si="2"/>
        <v>844.44871679999983</v>
      </c>
      <c r="E7" s="16">
        <f t="shared" si="3"/>
        <v>8700000</v>
      </c>
      <c r="F7" s="15">
        <f t="shared" si="4"/>
        <v>14836</v>
      </c>
      <c r="G7" s="10">
        <f t="shared" si="5"/>
        <v>12363</v>
      </c>
      <c r="H7" s="10">
        <f t="shared" si="6"/>
        <v>10303</v>
      </c>
      <c r="I7" s="4" t="e">
        <f>#REF!</f>
        <v>#REF!</v>
      </c>
      <c r="J7" s="4" t="str">
        <f t="shared" si="7"/>
        <v>02.09.24</v>
      </c>
      <c r="O7">
        <v>0</v>
      </c>
      <c r="P7">
        <f t="shared" si="8"/>
        <v>0</v>
      </c>
      <c r="Q7">
        <f>54.48*10.764</f>
        <v>586.42271999999991</v>
      </c>
      <c r="R7" s="2">
        <v>8700000</v>
      </c>
      <c r="S7" s="8" t="s">
        <v>18</v>
      </c>
      <c r="T7" s="8"/>
    </row>
    <row r="8" spans="1:20" x14ac:dyDescent="0.25">
      <c r="A8" s="4">
        <f t="shared" si="0"/>
        <v>0</v>
      </c>
      <c r="B8" s="4">
        <f t="shared" si="1"/>
        <v>586.42271999999991</v>
      </c>
      <c r="C8" s="4">
        <f t="shared" si="9"/>
        <v>703.7072639999999</v>
      </c>
      <c r="D8" s="4">
        <f t="shared" si="2"/>
        <v>844.44871679999983</v>
      </c>
      <c r="E8" s="16">
        <f t="shared" si="3"/>
        <v>7900000</v>
      </c>
      <c r="F8" s="15">
        <f t="shared" si="4"/>
        <v>13472</v>
      </c>
      <c r="G8" s="10">
        <f t="shared" si="5"/>
        <v>11226</v>
      </c>
      <c r="H8" s="10">
        <f t="shared" si="6"/>
        <v>9355</v>
      </c>
      <c r="I8" s="4" t="e">
        <f>#REF!</f>
        <v>#REF!</v>
      </c>
      <c r="J8" s="4" t="str">
        <f t="shared" si="7"/>
        <v>31.08.24</v>
      </c>
      <c r="O8">
        <v>0</v>
      </c>
      <c r="P8">
        <f t="shared" si="8"/>
        <v>0</v>
      </c>
      <c r="Q8">
        <f>54.48*10.764</f>
        <v>586.42271999999991</v>
      </c>
      <c r="R8" s="2">
        <v>7900000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586</v>
      </c>
      <c r="C9" s="4">
        <f t="shared" si="9"/>
        <v>703.19999999999993</v>
      </c>
      <c r="D9" s="4">
        <f t="shared" si="2"/>
        <v>843.83999999999992</v>
      </c>
      <c r="E9" s="16">
        <f t="shared" si="3"/>
        <v>9500000</v>
      </c>
      <c r="F9" s="15">
        <f t="shared" si="4"/>
        <v>16212</v>
      </c>
      <c r="G9" s="10">
        <f t="shared" si="5"/>
        <v>13510</v>
      </c>
      <c r="H9" s="10">
        <f t="shared" si="6"/>
        <v>11258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586</v>
      </c>
      <c r="R9" s="2">
        <v>9500000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900</v>
      </c>
      <c r="C10" s="4">
        <f t="shared" si="9"/>
        <v>1080</v>
      </c>
      <c r="D10" s="4">
        <f t="shared" si="2"/>
        <v>1296</v>
      </c>
      <c r="E10" s="16">
        <f t="shared" si="3"/>
        <v>16800000</v>
      </c>
      <c r="F10" s="15">
        <f t="shared" si="4"/>
        <v>18667</v>
      </c>
      <c r="G10" s="10">
        <f t="shared" si="5"/>
        <v>15556</v>
      </c>
      <c r="H10" s="10">
        <f t="shared" si="6"/>
        <v>12963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900</v>
      </c>
      <c r="R10" s="2">
        <v>16800000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G16" t="s">
        <v>14</v>
      </c>
    </row>
    <row r="17" spans="7:24" x14ac:dyDescent="0.25">
      <c r="G17" t="s">
        <v>13</v>
      </c>
      <c r="H17">
        <v>563</v>
      </c>
      <c r="I17">
        <f>52.33*10.764</f>
        <v>563.2801199999999</v>
      </c>
    </row>
    <row r="18" spans="7:24" x14ac:dyDescent="0.25">
      <c r="G18" t="s">
        <v>15</v>
      </c>
      <c r="H18">
        <v>15000</v>
      </c>
    </row>
    <row r="19" spans="7:24" x14ac:dyDescent="0.25">
      <c r="G19" t="s">
        <v>16</v>
      </c>
      <c r="H19">
        <f>H18*H17</f>
        <v>8445000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6" zoomScaleNormal="100" workbookViewId="0">
      <selection activeCell="C18" sqref="C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2024-12-30T04:06:56Z</dcterms:modified>
</cp:coreProperties>
</file>