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SMECCC  Bhayander\GEETABEN TULASUBHAI WAGHELA\"/>
    </mc:Choice>
  </mc:AlternateContent>
  <xr:revisionPtr revIDLastSave="0" documentId="13_ncr:1_{33A95F9F-F74C-4D0E-8830-A5A75B1797BD}" xr6:coauthVersionLast="36" xr6:coauthVersionMax="36" xr10:uidLastSave="{00000000-0000-0000-0000-000000000000}"/>
  <bookViews>
    <workbookView xWindow="0" yWindow="0" windowWidth="21570" windowHeight="789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8" i="4" l="1"/>
  <c r="H21" i="4"/>
  <c r="I19" i="4"/>
  <c r="I31" i="4"/>
  <c r="Q12" i="4" l="1"/>
  <c r="P12" i="4"/>
  <c r="P11" i="4"/>
  <c r="Q11" i="4" s="1"/>
  <c r="Q10" i="4"/>
  <c r="P10" i="4"/>
  <c r="P9" i="4"/>
  <c r="Q9" i="4" s="1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<sst xmlns="http://schemas.openxmlformats.org/spreadsheetml/2006/main" count="25" uniqueCount="22">
  <si>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</si>
  <si>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</si>
  <si>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</si>
  <si>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</si>
  <si>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</si>
  <si>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</si>
  <si>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</si>
  <si>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</si>
  <si>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</si>
  <si>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</si>
  <si>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</si>
  <si>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</si>
  <si>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</si>
  <si>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agreement  - 26.11.24</t>
  </si>
  <si>
    <t>av</t>
  </si>
  <si>
    <t>sd</t>
  </si>
  <si>
    <t>rd</t>
  </si>
  <si>
    <t>ca</t>
  </si>
  <si>
    <t>rate</t>
  </si>
  <si>
    <t>fmv</t>
  </si>
  <si>
    <t>Flat No. 1203, 12th Floor, Siddhivinayak Aura, Village - Mahajan Wadi, mira road east</t>
  </si>
  <si>
    <t>10.03.23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</si>
</sst>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429876</xdr:colOff>
      <xdr:row>47</xdr:row>
      <xdr:rowOff>153607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8B5F6E-C936-415F-8562-0EE41F446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64276" cy="86499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401297</xdr:colOff>
      <xdr:row>51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4C569A-7F17-420E-B761-AB2CC005E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35697" cy="86213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420350</xdr:colOff>
      <xdr:row>46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C1711E-4BD3-456B-A29E-862269213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54750" cy="86784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439402</xdr:colOff>
      <xdr:row>47</xdr:row>
      <xdr:rowOff>144071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93246C-8727-4945-9705-3BFA3D9E3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73802" cy="857369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401297</xdr:colOff>
      <xdr:row>52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672180-A05A-42D7-9381-3365AB5F8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35697" cy="868801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429876</xdr:colOff>
      <xdr:row>45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F69152-4989-4A23-899E-5F602C7FF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64276" cy="870706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50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054AA3-3FD3-4141-B6C7-37EE41D0F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4964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E1" zoomScaleNormal="100" workbookViewId="0">
      <selection activeCell="Q22" sqref="Q2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482</v>
      </c>
      <c r="C2" s="4">
        <f>B2*1.2</f>
        <v>578.4</v>
      </c>
      <c r="D2" s="4">
        <f t="shared" ref="D2:D13" si="2">C2*1.2</f>
        <v>694.07999999999993</v>
      </c>
      <c r="E2" s="5">
        <f t="shared" ref="E2:E13" si="3">R2</f>
        <v>5700000</v>
      </c>
      <c r="F2" s="10">
        <f t="shared" ref="F2:F13" si="4">ROUND((E2/B2),0)</f>
        <v>11826</v>
      </c>
      <c r="G2" s="10">
        <f t="shared" ref="G2:G13" si="5">ROUND((E2/C2),0)</f>
        <v>9855</v>
      </c>
      <c r="H2" s="10">
        <f t="shared" ref="H2:H13" si="6">ROUND((E2/D2),0)</f>
        <v>8212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482</v>
      </c>
      <c r="R2" s="2">
        <v>5700000</v>
      </c>
      <c r="S2" s="8"/>
      <c r="T2" s="8"/>
    </row>
    <row r="3" spans="1:20" x14ac:dyDescent="0.25">
      <c r="A3" s="4">
        <f t="shared" si="0"/>
        <v>0</v>
      </c>
      <c r="B3" s="4">
        <f t="shared" si="1"/>
        <v>484</v>
      </c>
      <c r="C3" s="4">
        <f t="shared" ref="C3:C15" si="9">B3*1.2</f>
        <v>580.79999999999995</v>
      </c>
      <c r="D3" s="4">
        <f t="shared" si="2"/>
        <v>696.95999999999992</v>
      </c>
      <c r="E3" s="5">
        <f t="shared" si="3"/>
        <v>6500000</v>
      </c>
      <c r="F3" s="15">
        <f t="shared" si="4"/>
        <v>13430</v>
      </c>
      <c r="G3" s="10">
        <f t="shared" si="5"/>
        <v>11191</v>
      </c>
      <c r="H3" s="10">
        <f t="shared" si="6"/>
        <v>9326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484</v>
      </c>
      <c r="R3" s="2">
        <v>6500000</v>
      </c>
      <c r="S3" s="8"/>
      <c r="T3" s="8"/>
    </row>
    <row r="4" spans="1:20" x14ac:dyDescent="0.25">
      <c r="A4" s="4">
        <f t="shared" si="0"/>
        <v>0</v>
      </c>
      <c r="B4" s="4">
        <f t="shared" si="1"/>
        <v>484</v>
      </c>
      <c r="C4" s="4">
        <f t="shared" si="9"/>
        <v>580.79999999999995</v>
      </c>
      <c r="D4" s="4">
        <f t="shared" si="2"/>
        <v>696.95999999999992</v>
      </c>
      <c r="E4" s="5">
        <f t="shared" si="3"/>
        <v>6000000</v>
      </c>
      <c r="F4" s="10">
        <f t="shared" si="4"/>
        <v>12397</v>
      </c>
      <c r="G4" s="10">
        <f t="shared" si="5"/>
        <v>10331</v>
      </c>
      <c r="H4" s="10">
        <f t="shared" si="6"/>
        <v>8609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484</v>
      </c>
      <c r="R4" s="2">
        <v>6000000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679</v>
      </c>
      <c r="C5" s="4">
        <f t="shared" si="9"/>
        <v>814.8</v>
      </c>
      <c r="D5" s="4">
        <f t="shared" si="2"/>
        <v>977.75999999999988</v>
      </c>
      <c r="E5" s="5">
        <f t="shared" si="3"/>
        <v>8936000</v>
      </c>
      <c r="F5" s="15">
        <f t="shared" si="4"/>
        <v>13161</v>
      </c>
      <c r="G5" s="10">
        <f t="shared" si="5"/>
        <v>10967</v>
      </c>
      <c r="H5" s="10">
        <f t="shared" si="6"/>
        <v>9139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679</v>
      </c>
      <c r="R5" s="2">
        <v>8936000</v>
      </c>
      <c r="S5" s="8"/>
      <c r="T5" s="8"/>
    </row>
    <row r="6" spans="1:20" x14ac:dyDescent="0.25">
      <c r="A6" s="4">
        <f t="shared" si="0"/>
        <v>0</v>
      </c>
      <c r="B6" s="4">
        <f t="shared" si="1"/>
        <v>682</v>
      </c>
      <c r="C6" s="4">
        <f t="shared" si="9"/>
        <v>818.4</v>
      </c>
      <c r="D6" s="4">
        <f t="shared" si="2"/>
        <v>982.07999999999993</v>
      </c>
      <c r="E6" s="5">
        <f t="shared" si="3"/>
        <v>7500000</v>
      </c>
      <c r="F6" s="10">
        <f t="shared" si="4"/>
        <v>10997</v>
      </c>
      <c r="G6" s="10">
        <f t="shared" si="5"/>
        <v>9164</v>
      </c>
      <c r="H6" s="10">
        <f t="shared" si="6"/>
        <v>7637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682</v>
      </c>
      <c r="R6" s="2">
        <v>7500000</v>
      </c>
      <c r="S6" s="8"/>
      <c r="T6" s="8"/>
    </row>
    <row r="7" spans="1:20" x14ac:dyDescent="0.25">
      <c r="A7" s="4">
        <f t="shared" si="0"/>
        <v>0</v>
      </c>
      <c r="B7" s="4">
        <f t="shared" si="1"/>
        <v>682</v>
      </c>
      <c r="C7" s="4">
        <f t="shared" si="9"/>
        <v>818.4</v>
      </c>
      <c r="D7" s="4">
        <f t="shared" si="2"/>
        <v>982.07999999999993</v>
      </c>
      <c r="E7" s="5">
        <f t="shared" si="3"/>
        <v>8900000</v>
      </c>
      <c r="F7" s="15">
        <f t="shared" si="4"/>
        <v>13050</v>
      </c>
      <c r="G7" s="10">
        <f t="shared" si="5"/>
        <v>10875</v>
      </c>
      <c r="H7" s="10">
        <f t="shared" si="6"/>
        <v>9062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682</v>
      </c>
      <c r="R7" s="2">
        <v>8900000</v>
      </c>
      <c r="S7" s="8"/>
      <c r="T7" s="8"/>
    </row>
    <row r="8" spans="1:20" x14ac:dyDescent="0.25">
      <c r="A8" s="4">
        <f t="shared" si="0"/>
        <v>0</v>
      </c>
      <c r="B8" s="4">
        <f t="shared" si="1"/>
        <v>668.55203999999992</v>
      </c>
      <c r="C8" s="4">
        <f t="shared" si="9"/>
        <v>802.26244799999984</v>
      </c>
      <c r="D8" s="4">
        <f t="shared" si="2"/>
        <v>962.71493759999976</v>
      </c>
      <c r="E8" s="5">
        <f t="shared" si="3"/>
        <v>8000000</v>
      </c>
      <c r="F8" s="15">
        <f t="shared" si="4"/>
        <v>11966</v>
      </c>
      <c r="G8" s="10">
        <f t="shared" si="5"/>
        <v>9972</v>
      </c>
      <c r="H8" s="10">
        <f t="shared" si="6"/>
        <v>8310</v>
      </c>
      <c r="I8" s="4" t="e">
        <f>#REF!</f>
        <v>#REF!</v>
      </c>
      <c r="J8" s="4" t="str">
        <f t="shared" si="7"/>
        <v>10.03.23</v>
      </c>
      <c r="O8">
        <v>0</v>
      </c>
      <c r="P8">
        <f t="shared" si="8"/>
        <v>0</v>
      </c>
      <c r="Q8">
        <f>62.11*10.764</f>
        <v>668.55203999999992</v>
      </c>
      <c r="R8" s="2">
        <v>8000000</v>
      </c>
      <c r="S8" s="8" t="s">
        <v>21</v>
      </c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ref="Q2:Q12" si="10">P9/1.2</f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10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10" t="e">
        <f t="shared" si="16"/>
        <v>#DIV/0!</v>
      </c>
      <c r="H15" s="10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6" spans="1:20" x14ac:dyDescent="0.25">
      <c r="F16" s="8"/>
      <c r="G16" s="8"/>
      <c r="H16" s="8"/>
    </row>
    <row r="17" spans="7:24" x14ac:dyDescent="0.25">
      <c r="G17" t="s">
        <v>20</v>
      </c>
    </row>
    <row r="19" spans="7:24" x14ac:dyDescent="0.25">
      <c r="G19" t="s">
        <v>17</v>
      </c>
      <c r="H19">
        <v>679</v>
      </c>
      <c r="I19">
        <f>63.1*10.764</f>
        <v>679.20839999999998</v>
      </c>
    </row>
    <row r="20" spans="7:24" x14ac:dyDescent="0.25">
      <c r="G20" t="s">
        <v>18</v>
      </c>
      <c r="H20">
        <v>12000</v>
      </c>
    </row>
    <row r="21" spans="7:24" x14ac:dyDescent="0.25">
      <c r="G21" t="s">
        <v>19</v>
      </c>
      <c r="H21">
        <f>H20*H19</f>
        <v>8148000</v>
      </c>
    </row>
    <row r="22" spans="7:24" x14ac:dyDescent="0.25">
      <c r="G22" s="6"/>
      <c r="H22" s="6"/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H27" t="s">
        <v>13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H28" t="s">
        <v>14</v>
      </c>
      <c r="I28">
        <v>5161660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H29" t="s">
        <v>15</v>
      </c>
      <c r="I29">
        <v>361400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H30" t="s">
        <v>16</v>
      </c>
      <c r="I30">
        <v>30000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I31">
        <f>SUM(I28:I30)</f>
        <v>5553060</v>
      </c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2024-12-28T05:27:21Z</dcterms:modified>
</cp:coreProperties>
</file>