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GAutam Balsane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 l="1"/>
  <c r="B3" i="4" s="1"/>
  <c r="J3" i="4"/>
  <c r="I3" i="4"/>
  <c r="E3" i="4"/>
  <c r="A3" i="4"/>
  <c r="P2" i="4"/>
  <c r="B2" i="4" s="1"/>
  <c r="J2" i="4"/>
  <c r="I2" i="4"/>
  <c r="E2" i="4"/>
  <c r="A2" i="4"/>
  <c r="E17" i="25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Q21" i="4"/>
  <c r="B21" i="4" s="1"/>
  <c r="C21" i="4" s="1"/>
  <c r="D21" i="4" s="1"/>
  <c r="P21" i="4"/>
  <c r="J21" i="4"/>
  <c r="I21" i="4"/>
  <c r="E21" i="4"/>
  <c r="F21" i="4" s="1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E2" i="25"/>
  <c r="H7" i="4" l="1"/>
  <c r="H8" i="4"/>
  <c r="H9" i="4"/>
  <c r="H10" i="4"/>
  <c r="H11" i="4"/>
  <c r="F6" i="4"/>
  <c r="C3" i="4"/>
  <c r="D3" i="4" s="1"/>
  <c r="F3" i="4"/>
  <c r="C2" i="4"/>
  <c r="D2" i="4" s="1"/>
  <c r="F2" i="4"/>
  <c r="G3" i="4"/>
  <c r="H2" i="4"/>
  <c r="H3" i="4"/>
  <c r="G6" i="4"/>
  <c r="D6" i="4"/>
  <c r="H6" i="4" s="1"/>
  <c r="F5" i="4"/>
  <c r="C5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2" i="4" l="1"/>
  <c r="G5" i="4"/>
  <c r="D5" i="4"/>
  <c r="H5" i="4" s="1"/>
  <c r="I23" i="4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7" i="25"/>
  <c r="D9" i="25" l="1"/>
  <c r="C10" i="25" s="1"/>
  <c r="E10" i="25" s="1"/>
  <c r="C17" i="25" s="1"/>
  <c r="E5" i="25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/>
  <c r="H16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<sst xmlns="http://schemas.openxmlformats.org/spreadsheetml/2006/main" count="132" uniqueCount="98">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</sst>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43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551162</xdr:colOff>
      <xdr:row>30</xdr:row>
      <xdr:rowOff>113571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4762" cy="5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52000</v>
      </c>
      <c r="F2" s="72"/>
      <c r="G2" s="116" t="s">
        <v>76</v>
      </c>
      <c r="H2" s="117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52000</v>
      </c>
      <c r="D3" s="41">
        <v>0</v>
      </c>
      <c r="E3" s="115">
        <v>0</v>
      </c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v>52000</v>
      </c>
      <c r="D5" s="57" t="s">
        <v>61</v>
      </c>
      <c r="E5" s="58">
        <f>ROUND(C5/10.764,0)</f>
        <v>4831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35000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17000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/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17000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52000</v>
      </c>
      <c r="D10" s="57" t="s">
        <v>61</v>
      </c>
      <c r="E10" s="58">
        <f>ROUND(C10/10.764,0)</f>
        <v>4831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1832</v>
      </c>
      <c r="D16" s="72"/>
      <c r="E16" s="61">
        <v>2000</v>
      </c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10">
        <f>E10*C16</f>
        <v>8850392</v>
      </c>
      <c r="D17" s="72"/>
      <c r="E17" s="54">
        <f>C16*E16</f>
        <v>3664000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/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G15" sqref="G15"/>
    </sheetView>
  </sheetViews>
  <sheetFormatPr defaultRowHeight="15"/>
  <cols>
    <col min="1" max="1" width="21.7109375" bestFit="1" customWidth="1"/>
    <col min="2" max="2" width="14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9300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7300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7300</v>
      </c>
      <c r="D14" s="23"/>
      <c r="F14" s="75"/>
      <c r="G14" s="75"/>
    </row>
    <row r="15" spans="1:8">
      <c r="B15" s="19"/>
      <c r="C15" s="20"/>
      <c r="D15" s="23"/>
      <c r="F15" s="75"/>
      <c r="G15" s="75">
        <v>16</v>
      </c>
    </row>
    <row r="16" spans="1:8">
      <c r="A16" s="28" t="s">
        <v>23</v>
      </c>
      <c r="B16" s="29"/>
      <c r="C16" s="21">
        <f>C14+C13</f>
        <v>9300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95</v>
      </c>
      <c r="B18" s="7"/>
      <c r="C18" s="73">
        <v>1665</v>
      </c>
      <c r="D18" s="73"/>
      <c r="E18" s="74"/>
      <c r="F18" s="75"/>
      <c r="G18" s="75"/>
      <c r="H18">
        <v>1436</v>
      </c>
    </row>
    <row r="19" spans="1:8">
      <c r="A19" s="15"/>
      <c r="B19" s="6"/>
      <c r="C19" s="30">
        <f>C18*C16</f>
        <v>15484500</v>
      </c>
      <c r="D19" s="75" t="s">
        <v>68</v>
      </c>
      <c r="E19" s="30"/>
      <c r="F19" s="75" t="s">
        <v>68</v>
      </c>
      <c r="G19" s="75"/>
    </row>
    <row r="20" spans="1:8">
      <c r="A20" s="15"/>
      <c r="B20" s="61">
        <f>C20*80%</f>
        <v>11768220</v>
      </c>
      <c r="C20" s="31">
        <f>C19*95%</f>
        <v>14710275</v>
      </c>
      <c r="D20" s="75" t="s">
        <v>24</v>
      </c>
      <c r="E20" s="31"/>
      <c r="F20" s="75" t="s">
        <v>24</v>
      </c>
      <c r="G20" s="75"/>
    </row>
    <row r="21" spans="1:8">
      <c r="A21" s="15"/>
      <c r="C21" s="31">
        <f>C19*80%</f>
        <v>12387600</v>
      </c>
      <c r="D21" s="75" t="s">
        <v>25</v>
      </c>
      <c r="E21" s="31"/>
      <c r="F21" s="75" t="s">
        <v>25</v>
      </c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3330000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32259.375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1140</v>
      </c>
      <c r="C2" s="4">
        <f t="shared" ref="C2:C3" si="2">B2*1.2</f>
        <v>1368</v>
      </c>
      <c r="D2" s="4">
        <f t="shared" ref="D2:D3" si="3">C2*1.2</f>
        <v>1641.6</v>
      </c>
      <c r="E2" s="5">
        <f t="shared" ref="E2:E3" si="4">R2</f>
        <v>11200000</v>
      </c>
      <c r="F2" s="4">
        <f t="shared" ref="F2:F3" si="5">ROUND((E2/B2),0)</f>
        <v>9825</v>
      </c>
      <c r="G2" s="4">
        <f t="shared" ref="G2:G3" si="6">ROUND((E2/C2),0)</f>
        <v>8187</v>
      </c>
      <c r="H2" s="4">
        <f t="shared" ref="H2:H3" si="7">ROUND((E2/D2),0)</f>
        <v>6823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1140</v>
      </c>
      <c r="R2" s="2">
        <v>11200000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Normal="100" workbookViewId="0">
      <selection activeCell="F9" sqref="F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2024-12-27T09:35:22Z</dcterms:modified>
</cp:coreProperties>
</file>