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Sion\Lalit Mohan\"/>
    </mc:Choice>
  </mc:AlternateContent>
  <xr:revisionPtr revIDLastSave="0" documentId="13_ncr:1_{0BA8B7AE-9AF7-4FF7-8706-E128CE405EA7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" i="4" l="1"/>
  <c r="P3" i="4"/>
  <c r="C12" i="25" l="1"/>
  <c r="C5" i="25" l="1"/>
  <c r="C4" i="25"/>
  <c r="C3" i="25"/>
  <c r="B3" i="4"/>
  <c r="C3" i="4" s="1"/>
  <c r="D3" i="4" s="1"/>
  <c r="P4" i="4"/>
  <c r="P5" i="4"/>
  <c r="P6" i="4"/>
  <c r="B6" i="4"/>
  <c r="C6" i="4" s="1"/>
  <c r="P7" i="4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0" i="23" s="1"/>
  <c r="C20" i="23" s="1"/>
  <c r="B25" i="23" l="1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<sst xmlns="http://schemas.openxmlformats.org/spreadsheetml/2006/main" count="130" uniqueCount="88">
  <si>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</si>
  <si>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</si>
  <si>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</si>
  <si>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</si>
  <si>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</si>
  <si>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</si>
  <si>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</si>
  <si>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</si>
  <si>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</si>
  <si>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</si>
  <si>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</si>
  <si>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</si>
  <si>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</si>
  <si>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</si>
  <si>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</si>
  <si>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</si>
  <si>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</si>
  <si>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</si>
  <si>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</si>
  <si>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</si>
  <si>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</si>
  <si>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</si>
  <si>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</si>
  <si>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</si>
  <si>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</si>
  <si>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</si>
  <si>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</si>
  <si>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</si>
  <si>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</si>
  <si>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</si>
  <si>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</si>
  <si>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</si>
  <si>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</si>
  <si>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</si>
  <si>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</si>
  <si>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</si>
  <si>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</si>
  <si>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</si>
  <si>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</si>
  <si>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</si>
  <si>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</si>
  <si>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</si>
  <si>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</si>
  <si>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</si>
  <si>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</si>
  <si>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</si>
  <si>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</si>
  <si>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</si>
  <si>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</si>
  <si>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</si>
  <si>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</si>
  <si>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</si>
  <si>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</si>
  <si>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</si>
  <si>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</si>
  <si>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</si>
  <si>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</si>
  <si>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</si>
  <si>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</si>
  <si>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</si>
  <si>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</si>
  <si>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</si>
  <si>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</si>
  <si>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</si>
  <si>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</si>
  <si>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</si>
  <si>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</si>
  <si>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</si>
  <si>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</si>
  <si>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</si>
  <si>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</si>
  <si>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</si>
  <si>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</si>
  <si>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</si>
  <si>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</si>
  <si>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</si>
  <si>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</si>
  <si>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</si>
  <si>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</si>
  <si>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</si>
  <si>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</si>
  <si>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</si>
  <si>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</si>
  <si>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</si>
  <si>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IGR-11.10.24</t>
  </si>
  <si>
    <t>IGR-09.09.24</t>
  </si>
  <si>
    <t>IGR-06.09.24</t>
  </si>
  <si>
    <t>IGR-07.07.24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</si>
</sst>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004A7D-8731-440C-A0F1-1B5EE4600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96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BD0F3C-F674-4F7F-8AB5-5C2A6E328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58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D3AB63-62A9-48F2-AE69-BAAA90A7A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9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238125</xdr:colOff>
      <xdr:row>47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B10B3D-997F-4FB9-AA10-7A80D5AE4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53325" cy="8582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325086</xdr:colOff>
      <xdr:row>46</xdr:row>
      <xdr:rowOff>134592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0B0845-4AFC-475D-B642-F8E622E27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9486" cy="88975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477508</xdr:colOff>
      <xdr:row>46</xdr:row>
      <xdr:rowOff>67907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421E6-84E3-426E-950A-D6CBA0084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11908" cy="8830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2024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2024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B14" sqref="B14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4.285156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20000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17500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0</v>
      </c>
      <c r="C7" s="20">
        <v>2024</v>
      </c>
    </row>
    <row r="8" spans="1:4" x14ac:dyDescent="0.25">
      <c r="A8" s="13" t="s">
        <v>18</v>
      </c>
      <c r="B8" s="20">
        <f>B9-B7</f>
        <v>60</v>
      </c>
      <c r="C8" s="20">
        <v>2024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2500</v>
      </c>
      <c r="C13" s="19"/>
    </row>
    <row r="14" spans="1:4" x14ac:dyDescent="0.25">
      <c r="A14" s="13" t="s">
        <v>15</v>
      </c>
      <c r="B14" s="16">
        <f>B5</f>
        <v>17500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20000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948</v>
      </c>
      <c r="C18" s="20"/>
    </row>
    <row r="19" spans="1:4" x14ac:dyDescent="0.25">
      <c r="A19" s="13" t="s">
        <v>73</v>
      </c>
      <c r="B19" s="24">
        <f>B18*B16</f>
        <v>18960000</v>
      </c>
      <c r="C19" s="65"/>
      <c r="D19" s="58"/>
    </row>
    <row r="20" spans="1:4" x14ac:dyDescent="0.25">
      <c r="A20" s="13" t="s">
        <v>24</v>
      </c>
      <c r="B20" s="25">
        <f>B19*98%</f>
        <v>18580800</v>
      </c>
      <c r="C20" s="24">
        <f>B20*0.75</f>
        <v>13935600</v>
      </c>
      <c r="D20" s="58"/>
    </row>
    <row r="21" spans="1:4" x14ac:dyDescent="0.25">
      <c r="A21" s="13" t="s">
        <v>25</v>
      </c>
      <c r="B21" s="25">
        <f>B19*80%</f>
        <v>15168000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2370000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39500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workbookViewId="0">
      <selection activeCell="F30" sqref="F3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21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21" x14ac:dyDescent="0.25">
      <c r="A2" s="4">
        <v>1</v>
      </c>
      <c r="B2" s="4">
        <f t="shared" ref="B2:B16" si="0">Q2</f>
        <v>958</v>
      </c>
      <c r="C2" s="4">
        <f t="shared" ref="C2:C16" si="1">B2*1.2</f>
        <v>1149.5999999999999</v>
      </c>
      <c r="D2" s="4">
        <f t="shared" ref="D2:D16" si="2">C2*1.2</f>
        <v>1379.5199999999998</v>
      </c>
      <c r="E2" s="5">
        <f t="shared" ref="E2:E16" si="3">R2</f>
        <v>17699871</v>
      </c>
      <c r="F2" s="4">
        <f t="shared" ref="F2:F15" si="4">ROUND((E2/B2),0)</f>
        <v>18476</v>
      </c>
      <c r="G2" s="4">
        <f t="shared" ref="G2:G15" si="5">ROUND((E2/C2),0)</f>
        <v>15397</v>
      </c>
      <c r="H2" s="4">
        <f t="shared" ref="H2:H15" si="6">ROUND((E2/D2),0)</f>
        <v>12830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" si="9">O2/1.2</f>
        <v>0</v>
      </c>
      <c r="Q2">
        <v>958</v>
      </c>
      <c r="R2" s="2">
        <v>17699871</v>
      </c>
      <c r="S2" s="2" t="s">
        <v>84</v>
      </c>
      <c r="T2" s="2"/>
      <c r="U2" s="2"/>
    </row>
    <row r="3" spans="1:21" x14ac:dyDescent="0.25">
      <c r="A3" s="4">
        <v>2</v>
      </c>
      <c r="B3" s="4">
        <f t="shared" si="0"/>
        <v>948</v>
      </c>
      <c r="C3" s="4">
        <f t="shared" si="1"/>
        <v>1137.5999999999999</v>
      </c>
      <c r="D3" s="4">
        <f t="shared" si="2"/>
        <v>1365.12</v>
      </c>
      <c r="E3" s="5">
        <f t="shared" si="3"/>
        <v>17274958</v>
      </c>
      <c r="F3" s="67">
        <f t="shared" si="4"/>
        <v>18223</v>
      </c>
      <c r="G3" s="67">
        <f t="shared" si="5"/>
        <v>15185</v>
      </c>
      <c r="H3" s="67">
        <f t="shared" si="6"/>
        <v>12655</v>
      </c>
      <c r="I3" s="67">
        <f t="shared" si="7"/>
        <v>0</v>
      </c>
      <c r="J3" s="67">
        <f t="shared" si="8"/>
        <v>0</v>
      </c>
      <c r="K3" s="68"/>
      <c r="L3" s="68"/>
      <c r="M3" s="68"/>
      <c r="N3" s="68"/>
      <c r="O3" s="68">
        <v>0</v>
      </c>
      <c r="P3" s="68">
        <f t="shared" ref="P2:P10" si="10">O3/1.2</f>
        <v>0</v>
      </c>
      <c r="Q3" s="68">
        <v>948</v>
      </c>
      <c r="R3" s="69">
        <v>17274958</v>
      </c>
      <c r="S3" s="69" t="s">
        <v>85</v>
      </c>
      <c r="T3" s="2"/>
      <c r="U3" s="2"/>
    </row>
    <row r="4" spans="1:21" x14ac:dyDescent="0.25">
      <c r="A4" s="4">
        <v>3</v>
      </c>
      <c r="B4" s="4">
        <f t="shared" si="0"/>
        <v>948</v>
      </c>
      <c r="C4" s="4">
        <f t="shared" si="1"/>
        <v>1137.5999999999999</v>
      </c>
      <c r="D4" s="4">
        <f t="shared" si="2"/>
        <v>1365.12</v>
      </c>
      <c r="E4" s="5">
        <f t="shared" si="3"/>
        <v>17253663</v>
      </c>
      <c r="F4" s="4">
        <f t="shared" si="4"/>
        <v>18200</v>
      </c>
      <c r="G4" s="4">
        <f t="shared" si="5"/>
        <v>15167</v>
      </c>
      <c r="H4" s="4">
        <f t="shared" si="6"/>
        <v>12639</v>
      </c>
      <c r="I4" s="4">
        <f t="shared" si="7"/>
        <v>0</v>
      </c>
      <c r="J4" s="4">
        <f t="shared" si="8"/>
        <v>0</v>
      </c>
      <c r="O4">
        <v>0</v>
      </c>
      <c r="P4">
        <f t="shared" si="10"/>
        <v>0</v>
      </c>
      <c r="Q4">
        <v>948</v>
      </c>
      <c r="R4" s="2">
        <v>17253663</v>
      </c>
      <c r="S4" s="2" t="s">
        <v>86</v>
      </c>
      <c r="T4" s="2"/>
      <c r="U4" s="2"/>
    </row>
    <row r="5" spans="1:21" x14ac:dyDescent="0.25">
      <c r="A5" s="4">
        <v>4</v>
      </c>
      <c r="B5" s="4">
        <f t="shared" si="0"/>
        <v>948</v>
      </c>
      <c r="C5" s="4">
        <f t="shared" si="1"/>
        <v>1137.5999999999999</v>
      </c>
      <c r="D5" s="4">
        <f t="shared" si="2"/>
        <v>1365.12</v>
      </c>
      <c r="E5" s="5">
        <f t="shared" si="3"/>
        <v>17685648</v>
      </c>
      <c r="F5" s="67">
        <f t="shared" si="4"/>
        <v>18656</v>
      </c>
      <c r="G5" s="67">
        <f t="shared" si="5"/>
        <v>15546</v>
      </c>
      <c r="H5" s="67">
        <f t="shared" si="6"/>
        <v>12955</v>
      </c>
      <c r="I5" s="67">
        <f t="shared" si="7"/>
        <v>0</v>
      </c>
      <c r="J5" s="67">
        <f t="shared" si="8"/>
        <v>0</v>
      </c>
      <c r="K5" s="68"/>
      <c r="L5" s="68"/>
      <c r="M5" s="68"/>
      <c r="N5" s="68"/>
      <c r="O5" s="68">
        <v>0</v>
      </c>
      <c r="P5" s="68">
        <f t="shared" si="10"/>
        <v>0</v>
      </c>
      <c r="Q5" s="68">
        <v>948</v>
      </c>
      <c r="R5" s="69">
        <v>17685648</v>
      </c>
      <c r="S5" s="69" t="s">
        <v>87</v>
      </c>
      <c r="T5" s="2"/>
      <c r="U5" s="2"/>
    </row>
    <row r="6" spans="1:21" x14ac:dyDescent="0.25">
      <c r="A6" s="4">
        <v>5</v>
      </c>
      <c r="B6" s="4">
        <f t="shared" si="0"/>
        <v>958</v>
      </c>
      <c r="C6" s="4">
        <f t="shared" si="1"/>
        <v>1149.5999999999999</v>
      </c>
      <c r="D6" s="4">
        <f t="shared" si="2"/>
        <v>1379.5199999999998</v>
      </c>
      <c r="E6" s="5">
        <f t="shared" si="3"/>
        <v>19900000</v>
      </c>
      <c r="F6" s="67">
        <f t="shared" si="4"/>
        <v>20772</v>
      </c>
      <c r="G6" s="67">
        <f t="shared" si="5"/>
        <v>17310</v>
      </c>
      <c r="H6" s="67">
        <f t="shared" si="6"/>
        <v>14425</v>
      </c>
      <c r="I6" s="67">
        <f t="shared" si="7"/>
        <v>0</v>
      </c>
      <c r="J6" s="67">
        <f t="shared" si="8"/>
        <v>0</v>
      </c>
      <c r="K6" s="68"/>
      <c r="L6" s="68"/>
      <c r="M6" s="68"/>
      <c r="N6" s="68"/>
      <c r="O6" s="68">
        <v>0</v>
      </c>
      <c r="P6" s="68">
        <f t="shared" si="10"/>
        <v>0</v>
      </c>
      <c r="Q6" s="68">
        <v>958</v>
      </c>
      <c r="R6" s="69">
        <v>19900000</v>
      </c>
      <c r="S6" s="2"/>
      <c r="T6" s="2"/>
      <c r="U6" s="2"/>
    </row>
    <row r="7" spans="1:21" x14ac:dyDescent="0.25">
      <c r="A7" s="4">
        <v>6</v>
      </c>
      <c r="B7" s="4">
        <f t="shared" si="0"/>
        <v>958</v>
      </c>
      <c r="C7" s="4">
        <f t="shared" si="1"/>
        <v>1149.5999999999999</v>
      </c>
      <c r="D7" s="4">
        <f t="shared" si="2"/>
        <v>1379.5199999999998</v>
      </c>
      <c r="E7" s="5">
        <f t="shared" si="3"/>
        <v>19700000</v>
      </c>
      <c r="F7" s="67">
        <f t="shared" si="4"/>
        <v>20564</v>
      </c>
      <c r="G7" s="67">
        <f t="shared" si="5"/>
        <v>17136</v>
      </c>
      <c r="H7" s="67">
        <f t="shared" si="6"/>
        <v>14280</v>
      </c>
      <c r="I7" s="67">
        <f t="shared" si="7"/>
        <v>0</v>
      </c>
      <c r="J7" s="67">
        <f t="shared" si="8"/>
        <v>0</v>
      </c>
      <c r="K7" s="68"/>
      <c r="L7" s="68"/>
      <c r="M7" s="68"/>
      <c r="N7" s="68"/>
      <c r="O7" s="68">
        <v>0</v>
      </c>
      <c r="P7" s="68">
        <f t="shared" si="10"/>
        <v>0</v>
      </c>
      <c r="Q7" s="68">
        <v>958</v>
      </c>
      <c r="R7" s="69">
        <v>19700000</v>
      </c>
      <c r="S7" s="2"/>
      <c r="T7" s="2"/>
      <c r="U7" s="2"/>
    </row>
    <row r="8" spans="1:21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ref="Q2:Q10" si="11">P8/1.2</f>
        <v>0</v>
      </c>
      <c r="R8" s="2">
        <v>0</v>
      </c>
      <c r="S8" s="2"/>
      <c r="T8" s="2"/>
      <c r="U8" s="2"/>
    </row>
    <row r="9" spans="1:21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11"/>
        <v>0</v>
      </c>
      <c r="R9" s="2">
        <v>0</v>
      </c>
      <c r="S9" s="2"/>
      <c r="T9" s="2"/>
      <c r="U9" s="2"/>
    </row>
    <row r="10" spans="1:21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11"/>
        <v>0</v>
      </c>
      <c r="R10" s="2">
        <v>0</v>
      </c>
      <c r="S10" s="2"/>
    </row>
    <row r="11" spans="1:21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2">O11/1.2</f>
        <v>0</v>
      </c>
      <c r="Q11">
        <f t="shared" ref="Q11:Q15" si="13">P11/1.2</f>
        <v>0</v>
      </c>
      <c r="R11" s="2">
        <v>0</v>
      </c>
      <c r="S11" s="2"/>
    </row>
    <row r="12" spans="1:21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2"/>
        <v>0</v>
      </c>
      <c r="Q12">
        <f t="shared" si="13"/>
        <v>0</v>
      </c>
      <c r="R12" s="2">
        <v>0</v>
      </c>
      <c r="S12" s="2"/>
    </row>
    <row r="13" spans="1:21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2"/>
        <v>0</v>
      </c>
      <c r="Q13">
        <f t="shared" si="13"/>
        <v>0</v>
      </c>
      <c r="R13" s="2">
        <v>0</v>
      </c>
      <c r="S13" s="2"/>
    </row>
    <row r="14" spans="1:21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2"/>
        <v>0</v>
      </c>
      <c r="Q14">
        <f t="shared" si="13"/>
        <v>0</v>
      </c>
      <c r="R14" s="2">
        <v>0</v>
      </c>
      <c r="S14" s="2"/>
    </row>
    <row r="15" spans="1:21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2"/>
        <v>0</v>
      </c>
      <c r="Q15">
        <f t="shared" si="13"/>
        <v>0</v>
      </c>
      <c r="R15" s="2">
        <v>0</v>
      </c>
      <c r="S15" s="2"/>
    </row>
    <row r="16" spans="1:21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4">ROUND((E16/B16),0)</f>
        <v>#DIV/0!</v>
      </c>
      <c r="G16" s="4" t="e">
        <f t="shared" ref="G16" si="15">ROUND((E16/C16),0)</f>
        <v>#DIV/0!</v>
      </c>
      <c r="H16" s="4" t="e">
        <f t="shared" ref="H16" si="16">ROUND((E16/D16),0)</f>
        <v>#DIV/0!</v>
      </c>
      <c r="I16" s="4">
        <f t="shared" ref="I16" si="17">T16</f>
        <v>0</v>
      </c>
      <c r="J16" s="4">
        <f t="shared" ref="J16" si="18">U16</f>
        <v>0</v>
      </c>
      <c r="O16">
        <v>0</v>
      </c>
      <c r="P16">
        <f t="shared" ref="P16" si="19">O16/1.2</f>
        <v>0</v>
      </c>
      <c r="Q16">
        <f t="shared" ref="Q16" si="20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1">Q17</f>
        <v>0</v>
      </c>
      <c r="C17" s="4">
        <f t="shared" ref="C17:C21" si="22">B17*1.2</f>
        <v>0</v>
      </c>
      <c r="D17" s="4">
        <f t="shared" ref="D17:D21" si="23">C17*1.2</f>
        <v>0</v>
      </c>
      <c r="E17" s="5">
        <f t="shared" ref="E17:E21" si="24">R17</f>
        <v>0</v>
      </c>
      <c r="F17" s="4" t="e">
        <f t="shared" ref="F17" si="25">ROUND((E17/B17),0)</f>
        <v>#DIV/0!</v>
      </c>
      <c r="G17" s="4" t="e">
        <f t="shared" ref="G17" si="26">ROUND((E17/C17),0)</f>
        <v>#DIV/0!</v>
      </c>
      <c r="H17" s="4" t="e">
        <f t="shared" ref="H17" si="27">ROUND((E17/D17),0)</f>
        <v>#DIV/0!</v>
      </c>
      <c r="I17" s="4">
        <f t="shared" ref="I17" si="28">T17</f>
        <v>0</v>
      </c>
      <c r="J17" s="4">
        <f t="shared" ref="J17" si="29">U17</f>
        <v>0</v>
      </c>
      <c r="O17">
        <v>0</v>
      </c>
      <c r="P17">
        <f t="shared" ref="P17" si="30">O17/1.2</f>
        <v>0</v>
      </c>
      <c r="Q17">
        <f t="shared" ref="Q17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1"/>
        <v>0</v>
      </c>
      <c r="C18" s="4">
        <f t="shared" si="22"/>
        <v>0</v>
      </c>
      <c r="D18" s="4">
        <f t="shared" si="23"/>
        <v>0</v>
      </c>
      <c r="E18" s="5">
        <f t="shared" si="24"/>
        <v>0</v>
      </c>
      <c r="F18" s="4" t="e">
        <f t="shared" ref="F18:F21" si="32">ROUND((E18/B18),0)</f>
        <v>#DIV/0!</v>
      </c>
      <c r="G18" s="4" t="e">
        <f t="shared" ref="G18:G21" si="33">ROUND((E18/C18),0)</f>
        <v>#DIV/0!</v>
      </c>
      <c r="H18" s="4" t="e">
        <f t="shared" ref="H18:H21" si="34">ROUND((E18/D18),0)</f>
        <v>#DIV/0!</v>
      </c>
      <c r="I18" s="4">
        <f t="shared" ref="I18:J21" si="35">T18</f>
        <v>0</v>
      </c>
      <c r="J18" s="4">
        <f t="shared" si="35"/>
        <v>0</v>
      </c>
      <c r="O18">
        <v>0</v>
      </c>
      <c r="P18">
        <f t="shared" ref="P18" si="36">O18/1.2</f>
        <v>0</v>
      </c>
      <c r="Q18">
        <f t="shared" ref="Q18:Q21" si="37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1"/>
        <v>0</v>
      </c>
      <c r="C19" s="4">
        <f t="shared" si="22"/>
        <v>0</v>
      </c>
      <c r="D19" s="4">
        <f t="shared" si="23"/>
        <v>0</v>
      </c>
      <c r="E19" s="5">
        <f t="shared" si="24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>
        <v>0</v>
      </c>
      <c r="P19">
        <f>O19/1.2</f>
        <v>0</v>
      </c>
      <c r="Q19">
        <f t="shared" si="37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8">Q20</f>
        <v>0</v>
      </c>
      <c r="C20" s="4">
        <f t="shared" ref="C20" si="39">B20*1.2</f>
        <v>0</v>
      </c>
      <c r="D20" s="4">
        <f t="shared" ref="D20" si="40">C20*1.2</f>
        <v>0</v>
      </c>
      <c r="E20" s="5">
        <f t="shared" ref="E20" si="41">R20</f>
        <v>0</v>
      </c>
      <c r="F20" s="4" t="e">
        <f t="shared" ref="F20" si="42">ROUND((E20/B20),0)</f>
        <v>#DIV/0!</v>
      </c>
      <c r="G20" s="4" t="e">
        <f t="shared" ref="G20" si="43">ROUND((E20/C20),0)</f>
        <v>#DIV/0!</v>
      </c>
      <c r="H20" s="4" t="e">
        <f t="shared" ref="H20" si="44">ROUND((E20/D20),0)</f>
        <v>#DIV/0!</v>
      </c>
      <c r="I20" s="4">
        <f t="shared" ref="I20" si="45">T20</f>
        <v>0</v>
      </c>
      <c r="J20" s="4">
        <f t="shared" ref="J20" si="46">U20</f>
        <v>0</v>
      </c>
      <c r="O20">
        <v>0</v>
      </c>
      <c r="P20">
        <f t="shared" ref="P20" si="47">O20/1.2</f>
        <v>0</v>
      </c>
      <c r="Q20">
        <f t="shared" ref="Q20" si="48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1"/>
        <v>0</v>
      </c>
      <c r="C21" s="4">
        <f t="shared" si="22"/>
        <v>0</v>
      </c>
      <c r="D21" s="4">
        <f t="shared" si="23"/>
        <v>0</v>
      </c>
      <c r="E21" s="5">
        <f t="shared" si="24"/>
        <v>0</v>
      </c>
      <c r="F21" s="4" t="e">
        <f t="shared" si="32"/>
        <v>#DIV/0!</v>
      </c>
      <c r="G21" s="4" t="e">
        <f t="shared" si="33"/>
        <v>#DIV/0!</v>
      </c>
      <c r="H21" s="4" t="e">
        <f t="shared" si="34"/>
        <v>#DIV/0!</v>
      </c>
      <c r="I21" s="4">
        <f t="shared" si="35"/>
        <v>0</v>
      </c>
      <c r="J21" s="4">
        <f t="shared" si="35"/>
        <v>0</v>
      </c>
      <c r="O21">
        <v>0</v>
      </c>
      <c r="P21">
        <f>O21/1.2</f>
        <v>0</v>
      </c>
      <c r="Q21">
        <f t="shared" si="37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/>
      <c r="F28" s="45" t="s">
        <v>83</v>
      </c>
      <c r="G28" s="45">
        <v>948</v>
      </c>
    </row>
    <row r="29" spans="1:19" s="9" customFormat="1" x14ac:dyDescent="0.25">
      <c r="C29" s="60" t="s">
        <v>1</v>
      </c>
      <c r="D29" s="60">
        <v>17434923</v>
      </c>
      <c r="F29" s="45" t="s">
        <v>71</v>
      </c>
      <c r="G29" s="45">
        <v>1043</v>
      </c>
      <c r="H29" s="9">
        <f>G29/G28</f>
        <v>1.100210970464135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/>
      <c r="D31" s="63"/>
      <c r="F31" s="63" t="s">
        <v>73</v>
      </c>
      <c r="G31" s="63">
        <f>G29*G30</f>
        <v>0</v>
      </c>
      <c r="H31" s="9">
        <f>G31/D29</f>
        <v>0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2024-12-28T05:23:28Z</dcterms:modified>
</cp:coreProperties>
</file>