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Delia S Pereira\"/>
    </mc:Choice>
  </mc:AlternateContent>
  <xr:revisionPtr revIDLastSave="0" documentId="13_ncr:1_{B3E0C69C-F4FC-4D98-B161-986BBAFE63C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N31" i="4" l="1"/>
  <c r="N27" i="4"/>
  <c r="N28" i="4"/>
  <c r="N29" i="4"/>
  <c r="N30" i="4"/>
  <c r="N26" i="4"/>
  <c r="I21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<sst xmlns="http://schemas.openxmlformats.org/spreadsheetml/2006/main" count="50" uniqueCount="22">
  <si>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</si>
  <si>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</si>
  <si>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</si>
  <si>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</si>
  <si>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</si>
  <si>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</si>
  <si>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</si>
  <si>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</si>
  <si>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</si>
  <si>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</si>
  <si>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</si>
  <si>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</si>
  <si>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</si>
  <si>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13, 3rd Floor, Wing - D, Shanti Building, Plot No. 13, Nahur Road, Village - Nahur, Mulund West,</t>
  </si>
  <si>
    <t>ca</t>
  </si>
  <si>
    <t>rate</t>
  </si>
  <si>
    <t>fmv</t>
  </si>
  <si>
    <t>08.05.24</t>
  </si>
  <si>
    <t>02.07.24</t>
  </si>
  <si>
    <t>mca</t>
  </si>
  <si>
    <t>oc - 1974</t>
  </si>
  <si>
    <t>24000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</si>
</sst>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471E2-1884-4175-A551-B7F274E6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3</xdr:row>
      <xdr:rowOff>76200</xdr:rowOff>
    </xdr:from>
    <xdr:to>
      <xdr:col>15</xdr:col>
      <xdr:colOff>382247</xdr:colOff>
      <xdr:row>48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05635-75C0-44AB-80E9-FAA4E0EAF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647700"/>
          <a:ext cx="8935697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8B3C5-98F9-49C4-B387-8BFF6CB55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0DCA5-7559-4C64-952C-7FA88D14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925FC-01E8-41AB-92DA-1D9D0598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662.5</v>
      </c>
      <c r="C2" s="4">
        <f>B2*1.2</f>
        <v>795</v>
      </c>
      <c r="D2" s="4">
        <f t="shared" ref="D2:D13" si="2">C2*1.2</f>
        <v>954</v>
      </c>
      <c r="E2" s="5">
        <f t="shared" ref="E2:E13" si="3">R2</f>
        <v>15000000</v>
      </c>
      <c r="F2" s="15">
        <f t="shared" ref="F2:F13" si="4">ROUND((E2/B2),0)</f>
        <v>22642</v>
      </c>
      <c r="G2" s="10">
        <f t="shared" ref="G2:G13" si="5">ROUND((E2/C2),0)</f>
        <v>18868</v>
      </c>
      <c r="H2" s="10">
        <f t="shared" ref="H2:H13" si="6">ROUND((E2/D2),0)</f>
        <v>15723</v>
      </c>
      <c r="I2" s="4" t="e">
        <f>#REF!</f>
        <v>#REF!</v>
      </c>
      <c r="J2" s="4" t="str">
        <f t="shared" ref="J2:J13" si="7">S2</f>
        <v>08.05.24</v>
      </c>
      <c r="O2">
        <v>0</v>
      </c>
      <c r="P2">
        <v>795</v>
      </c>
      <c r="Q2">
        <f t="shared" ref="Q2:Q12" si="8">P2/1.2</f>
        <v>662.5</v>
      </c>
      <c r="R2" s="2">
        <v>15000000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9">B3*1.2</f>
        <v>630</v>
      </c>
      <c r="D3" s="4">
        <f t="shared" si="2"/>
        <v>756</v>
      </c>
      <c r="E3" s="5">
        <f t="shared" si="3"/>
        <v>13000000</v>
      </c>
      <c r="F3" s="15">
        <f t="shared" si="4"/>
        <v>24762</v>
      </c>
      <c r="G3" s="10">
        <f t="shared" si="5"/>
        <v>20635</v>
      </c>
      <c r="H3" s="10">
        <f t="shared" si="6"/>
        <v>17196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525</v>
      </c>
      <c r="R3" s="2">
        <v>13000000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380</v>
      </c>
      <c r="C4" s="4">
        <f t="shared" si="9"/>
        <v>456</v>
      </c>
      <c r="D4" s="4">
        <f t="shared" si="2"/>
        <v>547.19999999999993</v>
      </c>
      <c r="E4" s="5">
        <f t="shared" si="3"/>
        <v>9200000</v>
      </c>
      <c r="F4" s="10">
        <f t="shared" si="4"/>
        <v>24211</v>
      </c>
      <c r="G4" s="10">
        <f t="shared" si="5"/>
        <v>20175</v>
      </c>
      <c r="H4" s="10">
        <f t="shared" si="6"/>
        <v>16813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380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5">
        <f t="shared" si="3"/>
        <v>8000000</v>
      </c>
      <c r="F5" s="15">
        <f t="shared" si="4"/>
        <v>22857</v>
      </c>
      <c r="G5" s="10">
        <f t="shared" si="5"/>
        <v>19048</v>
      </c>
      <c r="H5" s="10">
        <f t="shared" si="6"/>
        <v>15873</v>
      </c>
      <c r="I5" s="4" t="e">
        <f>#REF!</f>
        <v>#REF!</v>
      </c>
      <c r="J5" s="4" t="str">
        <f t="shared" si="7"/>
        <v>02.07.24</v>
      </c>
      <c r="O5">
        <v>0</v>
      </c>
      <c r="P5">
        <f t="shared" si="10"/>
        <v>0</v>
      </c>
      <c r="Q5">
        <v>350</v>
      </c>
      <c r="R5" s="2">
        <v>8000000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480</v>
      </c>
      <c r="C6" s="4">
        <f t="shared" si="9"/>
        <v>576</v>
      </c>
      <c r="D6" s="4">
        <f t="shared" si="2"/>
        <v>691.19999999999993</v>
      </c>
      <c r="E6" s="5">
        <f t="shared" si="3"/>
        <v>14000000</v>
      </c>
      <c r="F6" s="15">
        <f t="shared" si="4"/>
        <v>29167</v>
      </c>
      <c r="G6" s="10">
        <f t="shared" si="5"/>
        <v>24306</v>
      </c>
      <c r="H6" s="10">
        <f t="shared" si="6"/>
        <v>20255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480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350</v>
      </c>
    </row>
    <row r="20" spans="7:24" x14ac:dyDescent="0.25">
      <c r="H20" t="s">
        <v>15</v>
      </c>
      <c r="I20">
        <v>23500</v>
      </c>
    </row>
    <row r="21" spans="7:24" x14ac:dyDescent="0.25">
      <c r="H21" t="s">
        <v>16</v>
      </c>
      <c r="I21">
        <f>I20*I19</f>
        <v>8225000</v>
      </c>
    </row>
    <row r="22" spans="7:24" x14ac:dyDescent="0.25">
      <c r="G22" s="6"/>
      <c r="H22" s="6"/>
    </row>
    <row r="23" spans="7:24" x14ac:dyDescent="0.25">
      <c r="I23" t="s">
        <v>20</v>
      </c>
      <c r="J23" t="s">
        <v>21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18</v>
      </c>
      <c r="J26">
        <v>10.34</v>
      </c>
      <c r="N26">
        <f>J26*I26</f>
        <v>186.12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v>14</v>
      </c>
      <c r="J27">
        <v>7</v>
      </c>
      <c r="N27">
        <f t="shared" ref="N27:N30" si="21">J27*I27</f>
        <v>98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6.82</v>
      </c>
      <c r="J28">
        <v>6.21</v>
      </c>
      <c r="N28">
        <f t="shared" si="21"/>
        <v>42.352200000000003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v>4</v>
      </c>
      <c r="J29">
        <v>3</v>
      </c>
      <c r="N29">
        <f t="shared" si="21"/>
        <v>12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v>4</v>
      </c>
      <c r="J30">
        <v>3.38</v>
      </c>
      <c r="N30">
        <f t="shared" si="21"/>
        <v>13.52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N31">
        <f>SUM(N26:N30)</f>
        <v>351.99219999999997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C11" sqref="C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2024-12-27T04:35:38Z</dcterms:modified>
</cp:coreProperties>
</file>