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21F980F-CC0C-4C66-968F-74B6E9B646A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8" i="1" l="1"/>
  <c r="C28" i="1"/>
  <c r="F37" i="1"/>
  <c r="F36" i="1"/>
  <c r="F35" i="1"/>
  <c r="F87" i="1" l="1"/>
  <c r="F26" i="1"/>
  <c r="F10" i="1"/>
  <c r="F11" i="1" s="1"/>
  <c r="F6" i="1"/>
  <c r="F5" i="1"/>
  <c r="F14" i="1" s="1"/>
  <c r="F12" i="1" l="1"/>
  <c r="F8" i="1"/>
  <c r="F13" i="1"/>
  <c r="F16" i="1" s="1"/>
  <c r="F19" i="1" s="1"/>
  <c r="C7" i="1"/>
  <c r="F22" i="1" l="1"/>
  <c r="C26" i="1"/>
  <c r="F23" i="1" l="1"/>
  <c r="F24" i="1"/>
  <c r="C87" i="1"/>
  <c r="C5" i="1" l="1"/>
  <c r="C6" i="1" l="1"/>
  <c r="C14" i="1"/>
  <c r="C8" i="1" l="1"/>
  <c r="C10" i="1"/>
  <c r="C11" i="1" s="1"/>
  <c r="C12" i="1" s="1"/>
  <c r="C13" i="1" s="1"/>
  <c r="C16" i="1" s="1"/>
  <c r="C19" i="1" s="1"/>
  <c r="C22" i="1" l="1"/>
  <c r="C24" i="1" l="1"/>
  <c r="C23" i="1"/>
</calcChain>
</file>

<file path=xl/sharedStrings.xml><?xml version="1.0" encoding="utf-8"?>
<sst xmlns="http://schemas.openxmlformats.org/spreadsheetml/2006/main" count="32" uniqueCount="29">
  <si>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</si>
  <si>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</si>
  <si>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</si>
  <si>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</si>
  <si>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</si>
  <si>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</si>
  <si>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</si>
  <si>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</si>
  <si>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</si>
  <si>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</si>
  <si>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</si>
  <si>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</si>
  <si>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</si>
  <si>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</si>
  <si>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</si>
  <si>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</si>
  <si>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</si>
  <si>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</si>
  <si>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</si>
  <si>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</si>
  <si>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Vastukala</t>
  </si>
  <si>
    <t xml:space="preserve">open parking </t>
  </si>
  <si>
    <t xml:space="preserve">2 covered parking </t>
  </si>
  <si>
    <t>SBI\HLC CBD Belapur\kshita Kishor Nadkarni</t>
  </si>
  <si>
    <t>vankar</t>
  </si>
  <si>
    <t>including 1 open and 2 covered car parking</t>
  </si>
  <si>
    <t>FMV</t>
  </si>
  <si>
    <t>DSV</t>
  </si>
  <si>
    <t>Kshita Kishor Nadkarni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</si>
</sst>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  <xf numFmtId="0" fontId="5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0"/>
  <sheetViews>
    <sheetView tabSelected="1" topLeftCell="A13" zoomScale="130" zoomScaleNormal="130" workbookViewId="0">
      <selection activeCell="E34" sqref="E3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7.140625" style="2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18"/>
      <c r="G1" s="5"/>
      <c r="H1" s="5"/>
      <c r="I1" s="5"/>
      <c r="J1" s="5"/>
      <c r="K1" s="5"/>
      <c r="L1" s="3"/>
    </row>
    <row r="2" spans="1:12" x14ac:dyDescent="0.25">
      <c r="A2" s="4"/>
      <c r="B2" s="5"/>
      <c r="C2" s="54" t="s">
        <v>20</v>
      </c>
      <c r="D2" s="28"/>
      <c r="E2" s="5"/>
      <c r="F2" s="54" t="s">
        <v>24</v>
      </c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21800</v>
      </c>
      <c r="D3" s="40" t="s">
        <v>17</v>
      </c>
      <c r="E3" s="5"/>
      <c r="F3" s="35">
        <v>24300</v>
      </c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35">
        <v>2600</v>
      </c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19200</v>
      </c>
      <c r="D5" s="29"/>
      <c r="E5" s="5"/>
      <c r="F5" s="35">
        <f>F3-F4</f>
        <v>21700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35">
        <f>F4</f>
        <v>2600</v>
      </c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2024</v>
      </c>
      <c r="E7" s="5"/>
      <c r="F7" s="36">
        <v>7</v>
      </c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2017</v>
      </c>
      <c r="E8" s="5" t="s">
        <v>19</v>
      </c>
      <c r="F8" s="36">
        <f>F9-F7</f>
        <v>53</v>
      </c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36">
        <v>60</v>
      </c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36">
        <f>90*F7/F9</f>
        <v>10.5</v>
      </c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37">
        <f>F10%</f>
        <v>0.105</v>
      </c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273</v>
      </c>
      <c r="D12" s="29"/>
      <c r="E12" s="5"/>
      <c r="F12" s="35">
        <f>F6*F11</f>
        <v>273</v>
      </c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2327</v>
      </c>
      <c r="D13" s="29"/>
      <c r="E13" s="5"/>
      <c r="F13" s="35">
        <f>F6-F12</f>
        <v>2327</v>
      </c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19200</v>
      </c>
      <c r="D14" s="29"/>
      <c r="E14" s="5"/>
      <c r="F14" s="35">
        <f>F5</f>
        <v>21700</v>
      </c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3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21527</v>
      </c>
      <c r="D16" s="29"/>
      <c r="E16" s="5"/>
      <c r="F16" s="40">
        <f>F14+F13</f>
        <v>24027</v>
      </c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F17" s="36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1043</v>
      </c>
      <c r="D18" s="30"/>
      <c r="F18" s="43">
        <v>1043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C16*C18+D23</f>
        <v>22452661</v>
      </c>
      <c r="D19" s="45"/>
      <c r="F19" s="38">
        <f>F16*F18+G23</f>
        <v>25060161</v>
      </c>
      <c r="G19" t="s">
        <v>25</v>
      </c>
      <c r="J19" s="5"/>
      <c r="K19" s="5"/>
      <c r="L19" s="11"/>
    </row>
    <row r="20" spans="1:12" x14ac:dyDescent="0.25">
      <c r="A20" s="4" t="s">
        <v>21</v>
      </c>
      <c r="B20" s="46"/>
      <c r="C20" s="38">
        <v>400000</v>
      </c>
      <c r="D20" s="53"/>
      <c r="F20" s="38"/>
      <c r="J20" s="5"/>
      <c r="K20" s="5"/>
      <c r="L20" s="11"/>
    </row>
    <row r="21" spans="1:12" x14ac:dyDescent="0.25">
      <c r="A21" s="4" t="s">
        <v>22</v>
      </c>
      <c r="B21" s="46"/>
      <c r="C21" s="38">
        <v>1600000</v>
      </c>
      <c r="D21" s="53"/>
      <c r="F21" s="38"/>
      <c r="J21" s="5"/>
      <c r="K21" s="5"/>
      <c r="L21" s="11"/>
    </row>
    <row r="22" spans="1:12" x14ac:dyDescent="0.25">
      <c r="A22" s="4" t="s">
        <v>26</v>
      </c>
      <c r="B22" s="46"/>
      <c r="C22" s="38">
        <f>C21+C20+C19</f>
        <v>24452661</v>
      </c>
      <c r="D22" s="53"/>
      <c r="F22" s="38">
        <f>F21+F20+F19</f>
        <v>25060161</v>
      </c>
      <c r="J22" s="5"/>
      <c r="K22" s="5"/>
      <c r="L22" s="11"/>
    </row>
    <row r="23" spans="1:12" x14ac:dyDescent="0.25">
      <c r="A23" s="4" t="s">
        <v>14</v>
      </c>
      <c r="B23" s="5"/>
      <c r="C23" s="20">
        <f>C22*98%</f>
        <v>23963607.780000001</v>
      </c>
      <c r="D23" s="50"/>
      <c r="E23" s="51"/>
      <c r="F23" s="20">
        <f>F22*98%</f>
        <v>24558957.780000001</v>
      </c>
      <c r="J23" s="5"/>
      <c r="K23" s="5"/>
      <c r="L23" s="6"/>
    </row>
    <row r="24" spans="1:12" x14ac:dyDescent="0.25">
      <c r="A24" s="4" t="s">
        <v>15</v>
      </c>
      <c r="B24" s="5"/>
      <c r="C24" s="20">
        <f>C22*90%</f>
        <v>22007394.900000002</v>
      </c>
      <c r="D24" s="32"/>
      <c r="E24" s="52"/>
      <c r="F24" s="20">
        <f>F22*90%</f>
        <v>22554144.900000002</v>
      </c>
      <c r="J24" s="5"/>
      <c r="K24" s="5"/>
      <c r="L24" s="6"/>
    </row>
    <row r="25" spans="1:12" x14ac:dyDescent="0.25">
      <c r="A25" s="4"/>
      <c r="B25" s="5"/>
      <c r="C25" s="19"/>
      <c r="D25" s="30"/>
      <c r="F25" s="19"/>
      <c r="I25" s="47"/>
      <c r="J25" s="5"/>
      <c r="K25" s="5"/>
      <c r="L25" s="15"/>
    </row>
    <row r="26" spans="1:12" x14ac:dyDescent="0.25">
      <c r="A26" s="13" t="s">
        <v>9</v>
      </c>
      <c r="B26" s="14"/>
      <c r="C26" s="39">
        <f>C4*C18</f>
        <v>2711800</v>
      </c>
      <c r="D26" s="33"/>
      <c r="F26" s="39">
        <f>F4*F18</f>
        <v>2711800</v>
      </c>
      <c r="J26" s="5"/>
      <c r="K26" s="5"/>
    </row>
    <row r="27" spans="1:12" x14ac:dyDescent="0.25">
      <c r="A27" s="23" t="s">
        <v>10</v>
      </c>
      <c r="C27" s="19"/>
      <c r="F27" s="19"/>
      <c r="J27" s="5"/>
      <c r="K27" s="5"/>
    </row>
    <row r="28" spans="1:12" x14ac:dyDescent="0.25">
      <c r="A28" s="25" t="s">
        <v>11</v>
      </c>
      <c r="B28" s="21"/>
      <c r="C28" s="20">
        <f>C22*0.025/12</f>
        <v>50943.043750000004</v>
      </c>
      <c r="D28" s="34"/>
      <c r="E28" s="48"/>
      <c r="F28" s="20">
        <f>F22*0.025/12</f>
        <v>52208.668750000004</v>
      </c>
      <c r="J28" s="5"/>
      <c r="K28" s="5"/>
    </row>
    <row r="29" spans="1:12" x14ac:dyDescent="0.25">
      <c r="A29" s="5"/>
      <c r="B29" s="5"/>
      <c r="C29" s="20"/>
      <c r="D29" s="32"/>
      <c r="F29" s="20"/>
      <c r="J29" s="5"/>
    </row>
    <row r="30" spans="1:12" x14ac:dyDescent="0.25">
      <c r="A30" s="49" t="s">
        <v>23</v>
      </c>
      <c r="B30" s="5"/>
      <c r="C30" s="34"/>
      <c r="D30" s="34"/>
      <c r="E30" s="17"/>
      <c r="F30" s="34"/>
      <c r="G30" s="5"/>
      <c r="H30" s="5"/>
      <c r="I30" s="5"/>
      <c r="J30" s="5"/>
    </row>
    <row r="31" spans="1:12" x14ac:dyDescent="0.25">
      <c r="A31" s="49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46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46" t="s">
        <v>28</v>
      </c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 t="s">
        <v>26</v>
      </c>
      <c r="F35" s="12">
        <f>F22</f>
        <v>25060161</v>
      </c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 t="s">
        <v>14</v>
      </c>
      <c r="F36" s="12">
        <f>F23</f>
        <v>24558957.780000001</v>
      </c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 t="s">
        <v>27</v>
      </c>
      <c r="F37" s="12">
        <f>F24</f>
        <v>22554144.900000002</v>
      </c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17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26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26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26"/>
      <c r="G46" s="5"/>
      <c r="H46" s="5"/>
      <c r="I46" s="5"/>
      <c r="J46" s="5"/>
    </row>
    <row r="47" spans="1:10" x14ac:dyDescent="0.25">
      <c r="A47" s="5"/>
      <c r="B47" s="5"/>
      <c r="C47" s="26"/>
      <c r="E47" s="5"/>
      <c r="F47" s="26"/>
      <c r="G47" s="5"/>
      <c r="H47" s="5"/>
      <c r="I47" s="5"/>
      <c r="J47" s="5"/>
    </row>
    <row r="48" spans="1:10" x14ac:dyDescent="0.25">
      <c r="A48" s="5"/>
      <c r="B48" s="5"/>
      <c r="C48" s="24"/>
      <c r="D48" s="24"/>
      <c r="E48" s="5"/>
      <c r="F48" s="24"/>
      <c r="G48" s="5"/>
      <c r="H48" s="5"/>
      <c r="I48" s="5"/>
      <c r="J48" s="5"/>
    </row>
    <row r="49" spans="1:10" x14ac:dyDescent="0.25">
      <c r="A49" s="22"/>
      <c r="B49" s="5"/>
      <c r="C49" s="24"/>
      <c r="D49" s="24"/>
      <c r="E49" s="5"/>
      <c r="F49" s="24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24"/>
      <c r="G50" s="12"/>
      <c r="H50" s="5"/>
      <c r="I50" s="5"/>
      <c r="J50" s="5"/>
    </row>
    <row r="51" spans="1:10" x14ac:dyDescent="0.25">
      <c r="A51" s="5"/>
      <c r="B51" s="5"/>
      <c r="C51" s="24"/>
      <c r="D51" s="24"/>
      <c r="E51" s="17"/>
      <c r="F51" s="24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19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19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19"/>
      <c r="G54" s="5"/>
      <c r="H54" s="5"/>
      <c r="I54" s="5"/>
      <c r="J54" s="5"/>
    </row>
    <row r="55" spans="1:10" x14ac:dyDescent="0.25">
      <c r="A55" s="5"/>
      <c r="B55" s="5"/>
      <c r="C55" s="19"/>
      <c r="E55" s="5"/>
      <c r="F55" s="19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19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19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19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19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19"/>
      <c r="G60" s="5"/>
      <c r="H60" s="5"/>
      <c r="I60" s="5"/>
      <c r="J60" s="5"/>
    </row>
    <row r="61" spans="1:10" x14ac:dyDescent="0.25">
      <c r="A61" s="5"/>
      <c r="B61" s="5"/>
      <c r="C61" s="19"/>
      <c r="D61" s="24"/>
      <c r="E61" s="5"/>
      <c r="F61" s="19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19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19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19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19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19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19"/>
      <c r="G67" s="5"/>
      <c r="H67" s="5"/>
      <c r="I67" s="5"/>
      <c r="J67" s="5"/>
    </row>
    <row r="68" spans="1:10" ht="15.75" x14ac:dyDescent="0.25">
      <c r="A68" s="16"/>
      <c r="B68" s="5"/>
      <c r="C68" s="19"/>
      <c r="D68" s="24"/>
      <c r="E68" s="5"/>
      <c r="F68" s="19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9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9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19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9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19"/>
      <c r="G73" s="17"/>
      <c r="H73" s="17"/>
      <c r="I73" s="5"/>
      <c r="J73" s="5"/>
    </row>
    <row r="74" spans="1:10" x14ac:dyDescent="0.25">
      <c r="A74" s="5"/>
      <c r="B74" s="5"/>
      <c r="C74" s="19"/>
      <c r="D74" s="24"/>
      <c r="E74" s="5"/>
      <c r="F74" s="19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19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19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19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19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19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19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19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19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19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19"/>
      <c r="G84" s="5"/>
      <c r="H84" s="5"/>
      <c r="I84" s="5"/>
      <c r="J84" s="5"/>
    </row>
    <row r="85" spans="1:10" x14ac:dyDescent="0.25">
      <c r="A85" s="5"/>
      <c r="B85" s="5"/>
      <c r="C85" s="19"/>
      <c r="E85" s="5"/>
      <c r="F85" s="19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19"/>
      <c r="G86" s="5"/>
      <c r="H86" s="5"/>
      <c r="I86" s="5"/>
      <c r="J86" s="5"/>
    </row>
    <row r="87" spans="1:10" x14ac:dyDescent="0.25">
      <c r="A87" s="5"/>
      <c r="B87" s="5"/>
      <c r="C87" s="19">
        <f>C86*C85</f>
        <v>0</v>
      </c>
      <c r="D87" s="24"/>
      <c r="E87" s="5"/>
      <c r="F87" s="19">
        <f>F86*F85</f>
        <v>0</v>
      </c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19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19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19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19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19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19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19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19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19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19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19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19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19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19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19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19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19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19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19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19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19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19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19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19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19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19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19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19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19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19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19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19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19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19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19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19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19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19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19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19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19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19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19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19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19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19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19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19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19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19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19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19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19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19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19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19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19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19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19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19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19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19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19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19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19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19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19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19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19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19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19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19"/>
      <c r="G159" s="5"/>
      <c r="H159" s="5"/>
      <c r="I159" s="5"/>
      <c r="J159" s="5"/>
    </row>
    <row r="160" spans="1:10" x14ac:dyDescent="0.25">
      <c r="A160" s="5"/>
      <c r="B160" s="5"/>
      <c r="C160" s="19"/>
      <c r="D160" s="24"/>
      <c r="E160" s="5"/>
      <c r="F160" s="19"/>
      <c r="G160" s="5"/>
      <c r="H160" s="5"/>
      <c r="I160" s="5"/>
      <c r="J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2025-01-02T04:48:16Z</dcterms:modified>
</cp:coreProperties>
</file>