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4370" windowHeight="6615" tabRatio="932" activeTab="6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4"/>
  <c r="P6"/>
  <c r="J6"/>
  <c r="I6"/>
  <c r="E6"/>
  <c r="B6"/>
  <c r="C6" s="1"/>
  <c r="D6" s="1"/>
  <c r="A6"/>
  <c r="Q5"/>
  <c r="P5"/>
  <c r="J5"/>
  <c r="I5"/>
  <c r="E5"/>
  <c r="G5" s="1"/>
  <c r="B5"/>
  <c r="C5" s="1"/>
  <c r="D5" s="1"/>
  <c r="A5"/>
  <c r="Q4"/>
  <c r="P4"/>
  <c r="J4"/>
  <c r="I4"/>
  <c r="E4"/>
  <c r="G4" s="1"/>
  <c r="B4"/>
  <c r="C4" s="1"/>
  <c r="D4" s="1"/>
  <c r="A4"/>
  <c r="Q3"/>
  <c r="P3"/>
  <c r="J3"/>
  <c r="I3"/>
  <c r="E3"/>
  <c r="G3" s="1"/>
  <c r="B3"/>
  <c r="C3" s="1"/>
  <c r="D3" s="1"/>
  <c r="A3"/>
  <c r="Q2"/>
  <c r="P2"/>
  <c r="J2"/>
  <c r="I2"/>
  <c r="E2"/>
  <c r="B2"/>
  <c r="C2" s="1"/>
  <c r="D2" s="1"/>
  <c r="A2"/>
  <c r="Q15"/>
  <c r="B15" s="1"/>
  <c r="P15"/>
  <c r="J15"/>
  <c r="I15"/>
  <c r="E15"/>
  <c r="A15"/>
  <c r="Q14"/>
  <c r="B14" s="1"/>
  <c r="P14"/>
  <c r="J14"/>
  <c r="I14"/>
  <c r="E14"/>
  <c r="A14"/>
  <c r="Q13"/>
  <c r="B13" s="1"/>
  <c r="P13"/>
  <c r="J13"/>
  <c r="I13"/>
  <c r="E13"/>
  <c r="A13"/>
  <c r="Q12"/>
  <c r="B12" s="1"/>
  <c r="P12"/>
  <c r="J12"/>
  <c r="I12"/>
  <c r="E12"/>
  <c r="A12"/>
  <c r="Q11"/>
  <c r="B11" s="1"/>
  <c r="P11"/>
  <c r="J11"/>
  <c r="I11"/>
  <c r="E11"/>
  <c r="A11"/>
  <c r="Q10"/>
  <c r="B10" s="1"/>
  <c r="P10"/>
  <c r="J10"/>
  <c r="I10"/>
  <c r="E10"/>
  <c r="A10"/>
  <c r="Q9"/>
  <c r="B9" s="1"/>
  <c r="C9" s="1"/>
  <c r="P9"/>
  <c r="J9"/>
  <c r="I9"/>
  <c r="E9"/>
  <c r="F9" s="1"/>
  <c r="A9"/>
  <c r="Q8"/>
  <c r="B8" s="1"/>
  <c r="C8" s="1"/>
  <c r="P8"/>
  <c r="J8"/>
  <c r="I8"/>
  <c r="E8"/>
  <c r="F8" s="1"/>
  <c r="A8"/>
  <c r="Q7"/>
  <c r="B7" s="1"/>
  <c r="C7" s="1"/>
  <c r="P7"/>
  <c r="J7"/>
  <c r="I7"/>
  <c r="E7"/>
  <c r="F7" s="1"/>
  <c r="A7"/>
  <c r="G2" l="1"/>
  <c r="G6"/>
  <c r="F4"/>
  <c r="F6"/>
  <c r="H2"/>
  <c r="F2"/>
  <c r="F3"/>
  <c r="F5"/>
  <c r="H3"/>
  <c r="H4"/>
  <c r="H5"/>
  <c r="H6"/>
  <c r="D8"/>
  <c r="H8" s="1"/>
  <c r="G8"/>
  <c r="F10"/>
  <c r="C10"/>
  <c r="F12"/>
  <c r="C12"/>
  <c r="C14"/>
  <c r="F14"/>
  <c r="G7"/>
  <c r="D7"/>
  <c r="H7" s="1"/>
  <c r="G9"/>
  <c r="D9"/>
  <c r="H9" s="1"/>
  <c r="C11"/>
  <c r="F11"/>
  <c r="F13"/>
  <c r="C13"/>
  <c r="F15"/>
  <c r="C15"/>
  <c r="G15" l="1"/>
  <c r="D15"/>
  <c r="H15" s="1"/>
  <c r="D12"/>
  <c r="H12" s="1"/>
  <c r="G12"/>
  <c r="G14"/>
  <c r="D14"/>
  <c r="H14" s="1"/>
  <c r="G13"/>
  <c r="D13"/>
  <c r="H13" s="1"/>
  <c r="D10"/>
  <c r="H10" s="1"/>
  <c r="G10"/>
  <c r="G11"/>
  <c r="D11"/>
  <c r="H11" s="1"/>
  <c r="D28" i="23" l="1"/>
  <c r="R24" i="4" l="1"/>
  <c r="C18" i="25" l="1"/>
  <c r="O24" i="4" l="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D17" s="1"/>
  <c r="E5"/>
  <c r="D23" i="23" l="1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30" l="1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l="1"/>
  <c r="C19" s="1"/>
  <c r="C20" l="1"/>
  <c r="C21"/>
  <c r="C25"/>
  <c r="J19" i="4"/>
  <c r="I19"/>
  <c r="E19"/>
  <c r="A19"/>
  <c r="J18"/>
  <c r="I18"/>
  <c r="E18"/>
  <c r="A18"/>
  <c r="J17"/>
  <c r="I17"/>
  <c r="E17"/>
  <c r="A17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<sst xmlns="http://schemas.openxmlformats.org/spreadsheetml/2006/main" count="130" uniqueCount="98">
  <si>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</si>
  <si>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</si>
  <si>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</si>
  <si>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</si>
  <si>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</si>
  <si>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</si>
  <si>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</si>
  <si>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</si>
  <si>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</si>
  <si>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</si>
  <si>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</si>
  <si>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</si>
  <si>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</si>
  <si>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</si>
  <si>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</si>
  <si>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</si>
  <si>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</si>
  <si>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</si>
  <si>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</si>
  <si>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</si>
  <si>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</si>
  <si>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</si>
  <si>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</si>
  <si>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</si>
  <si>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</si>
  <si>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</si>
  <si>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</si>
  <si>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</si>
  <si>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</si>
  <si>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</si>
  <si>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</si>
  <si>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</si>
  <si>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</si>
  <si>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</si>
  <si>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</si>
  <si>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</si>
  <si>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</si>
  <si>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</si>
  <si>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</si>
  <si>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</si>
  <si>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</si>
  <si>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</si>
  <si>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</si>
  <si>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</si>
  <si>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</si>
  <si>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</si>
  <si>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</si>
  <si>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</si>
  <si>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</si>
  <si>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</si>
  <si>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</si>
  <si>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</si>
  <si>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</si>
  <si>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</si>
  <si>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</si>
  <si>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</si>
  <si>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</si>
  <si>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</si>
  <si>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</si>
  <si>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</si>
  <si>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</si>
  <si>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</si>
  <si>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</si>
  <si>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</si>
  <si>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</si>
  <si>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</si>
  <si>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</si>
  <si>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</si>
  <si>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</si>
  <si>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</si>
  <si>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</si>
  <si>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</si>
  <si>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</si>
  <si>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</si>
  <si>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</si>
  <si>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</si>
  <si>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</si>
  <si>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</si>
  <si>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</si>
  <si>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</si>
  <si>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</si>
  <si>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</si>
  <si>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</si>
  <si>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</si>
  <si>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</si>
  <si>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</si>
  <si>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</si>
  <si>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</si>
  <si>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</si>
  <si>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</si>
  <si>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</si>
  <si>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</si>
  <si>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</si>
  <si>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</si>
  <si>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</si>
  <si>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</si>
  <si>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</si>
  <si>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Ground + First Floor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</si>
</sst>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27215</xdr:colOff>
      <xdr:row>1</xdr:row>
      <xdr:rowOff>27215</xdr:rowOff>
    </xdr:from>
    <xdr:to>
      <xdr:col>16</xdr:col>
      <xdr:colOff>198664</xdr:colOff>
      <xdr:row>31</xdr:row>
      <xdr:rowOff>183697</xdr:rowOff>
    </xdr:to>
    <xdr:pic>
      <xdr:nvPicPr>
        <xdr:cNvPr id="512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9536" y="217715"/>
          <a:ext cx="9356271" cy="58714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68036</xdr:colOff>
      <xdr:row>1</xdr:row>
      <xdr:rowOff>68036</xdr:rowOff>
    </xdr:from>
    <xdr:to>
      <xdr:col>16</xdr:col>
      <xdr:colOff>525236</xdr:colOff>
      <xdr:row>31</xdr:row>
      <xdr:rowOff>96611</xdr:rowOff>
    </xdr:to>
    <xdr:pic>
      <xdr:nvPicPr>
        <xdr:cNvPr id="409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0357" y="258536"/>
          <a:ext cx="9642022" cy="5743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54429</xdr:colOff>
      <xdr:row>4</xdr:row>
      <xdr:rowOff>122464</xdr:rowOff>
    </xdr:from>
    <xdr:to>
      <xdr:col>17</xdr:col>
      <xdr:colOff>511629</xdr:colOff>
      <xdr:row>32</xdr:row>
      <xdr:rowOff>103414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9072" y="884464"/>
          <a:ext cx="9642021" cy="5314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zoomScale="85" zoomScaleNormal="85" workbookViewId="0">
      <selection activeCell="E13" sqref="E13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38435</v>
      </c>
      <c r="F2" s="73"/>
      <c r="G2" s="118" t="s">
        <v>76</v>
      </c>
      <c r="H2" s="119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36400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36400</v>
      </c>
      <c r="D5" s="57" t="s">
        <v>61</v>
      </c>
      <c r="E5" s="58">
        <f>ROUND(C5/10.764,0)</f>
        <v>3382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12500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23900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0.21</v>
      </c>
      <c r="D8" s="100">
        <f>1-C8</f>
        <v>0.79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18881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31381</v>
      </c>
      <c r="D10" s="57" t="s">
        <v>61</v>
      </c>
      <c r="E10" s="58">
        <f>ROUND(C10/10.764,0)</f>
        <v>2915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2024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2003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21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39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605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/>
      <c r="D17" s="73">
        <f>C16*E10</f>
        <v>1763575</v>
      </c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1210000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workbookViewId="0">
      <selection activeCell="C8" sqref="C8"/>
    </sheetView>
  </sheetViews>
  <sheetFormatPr defaultRowHeight="15"/>
  <cols>
    <col min="1" max="1" width="21.7109375" bestFit="1" customWidth="1"/>
    <col min="2" max="2" width="17" customWidth="1"/>
    <col min="3" max="3" width="19.140625" style="16" customWidth="1"/>
    <col min="4" max="4" width="15.5703125" style="16" bestFit="1" customWidth="1"/>
    <col min="5" max="5" width="27.140625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4000</v>
      </c>
      <c r="D3" s="21" t="s">
        <v>94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2000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21</v>
      </c>
      <c r="D7" s="25"/>
      <c r="F7" s="76"/>
      <c r="G7" s="76"/>
    </row>
    <row r="8" spans="1:8">
      <c r="A8" s="15" t="s">
        <v>18</v>
      </c>
      <c r="B8" s="24"/>
      <c r="C8" s="25">
        <f>C9-C7</f>
        <v>39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31.5</v>
      </c>
      <c r="D10" s="25"/>
      <c r="F10" s="116"/>
      <c r="G10" s="76"/>
    </row>
    <row r="11" spans="1:8">
      <c r="A11" s="15"/>
      <c r="B11" s="26"/>
      <c r="C11" s="27">
        <f>C10%</f>
        <v>0.315</v>
      </c>
      <c r="D11" s="27"/>
      <c r="E11" s="73"/>
      <c r="F11" s="76"/>
      <c r="G11" s="76"/>
    </row>
    <row r="12" spans="1:8">
      <c r="A12" s="15" t="s">
        <v>21</v>
      </c>
      <c r="B12" s="19"/>
      <c r="C12" s="20">
        <f>C6*C11</f>
        <v>630</v>
      </c>
      <c r="D12" s="23"/>
      <c r="F12" s="76"/>
      <c r="G12" s="76"/>
    </row>
    <row r="13" spans="1:8">
      <c r="A13" s="15" t="s">
        <v>22</v>
      </c>
      <c r="B13" s="19"/>
      <c r="C13" s="20">
        <f>C6-C12</f>
        <v>1370</v>
      </c>
      <c r="D13" s="23"/>
      <c r="F13" s="76"/>
      <c r="G13" s="76"/>
    </row>
    <row r="14" spans="1:8">
      <c r="A14" s="15" t="s">
        <v>15</v>
      </c>
      <c r="B14" s="19"/>
      <c r="C14" s="20">
        <f>C5</f>
        <v>2000</v>
      </c>
      <c r="D14" s="23"/>
      <c r="F14" s="116"/>
      <c r="G14" s="116"/>
    </row>
    <row r="15" spans="1:8">
      <c r="B15" s="19"/>
      <c r="C15" s="20"/>
      <c r="D15" s="23"/>
      <c r="F15" s="76"/>
      <c r="G15" s="116"/>
    </row>
    <row r="16" spans="1:8">
      <c r="A16" s="28" t="s">
        <v>23</v>
      </c>
      <c r="B16" s="29"/>
      <c r="C16" s="21">
        <f>C14+C13</f>
        <v>3370</v>
      </c>
      <c r="D16" s="21"/>
      <c r="E16" s="61"/>
      <c r="F16" s="61"/>
      <c r="G16" s="61"/>
      <c r="H16" s="61"/>
    </row>
    <row r="17" spans="1:8">
      <c r="B17" s="24"/>
      <c r="C17" s="25"/>
      <c r="D17" s="25"/>
      <c r="F17" s="73"/>
      <c r="G17" s="73"/>
      <c r="H17" s="73"/>
    </row>
    <row r="18" spans="1:8" ht="16.5">
      <c r="A18" s="28" t="s">
        <v>94</v>
      </c>
      <c r="B18" s="7"/>
      <c r="C18" s="74">
        <v>605</v>
      </c>
      <c r="D18" s="74"/>
      <c r="E18" s="75"/>
      <c r="F18" s="75"/>
      <c r="G18" s="75"/>
      <c r="H18" s="75"/>
    </row>
    <row r="19" spans="1:8">
      <c r="A19" s="15"/>
      <c r="B19" s="6"/>
      <c r="C19" s="30">
        <f>C18*C16</f>
        <v>2038850</v>
      </c>
      <c r="D19" s="76" t="s">
        <v>68</v>
      </c>
      <c r="E19" s="61"/>
      <c r="F19" s="61"/>
      <c r="G19" s="61"/>
      <c r="H19" s="61"/>
    </row>
    <row r="20" spans="1:8">
      <c r="A20" s="15"/>
      <c r="B20" s="61"/>
      <c r="C20" s="31">
        <f>C19*85%</f>
        <v>1733022.5</v>
      </c>
      <c r="D20" s="76" t="s">
        <v>24</v>
      </c>
      <c r="E20" s="73"/>
      <c r="F20" s="73"/>
      <c r="G20" s="73"/>
      <c r="H20" s="73"/>
    </row>
    <row r="21" spans="1:8" ht="16.5">
      <c r="A21" s="15"/>
      <c r="C21" s="31">
        <f>C19*70%</f>
        <v>1427195</v>
      </c>
      <c r="D21" s="76" t="s">
        <v>25</v>
      </c>
      <c r="E21" s="75"/>
      <c r="F21" s="75"/>
      <c r="G21" s="75"/>
      <c r="H21" s="75"/>
    </row>
    <row r="22" spans="1:8">
      <c r="A22" s="15"/>
      <c r="E22" s="61"/>
      <c r="F22" s="61"/>
      <c r="G22" s="61"/>
      <c r="H22" s="61"/>
    </row>
    <row r="23" spans="1:8">
      <c r="A23" s="32" t="s">
        <v>26</v>
      </c>
      <c r="B23" s="33"/>
      <c r="C23" s="34">
        <f>C4*C18</f>
        <v>1210000</v>
      </c>
      <c r="D23" s="34">
        <f>D4*D18</f>
        <v>0</v>
      </c>
      <c r="E23" s="73"/>
      <c r="F23" s="73"/>
      <c r="G23" s="73"/>
      <c r="H23" s="73"/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4247.604166666667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>
        <v>763</v>
      </c>
      <c r="D28" s="117">
        <f>C28*1.2</f>
        <v>915.6</v>
      </c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workbookViewId="0">
      <selection activeCell="F22" sqref="F2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6" si="0">N2</f>
        <v>0</v>
      </c>
      <c r="B2" s="4">
        <f t="shared" ref="B2:B6" si="1">Q2</f>
        <v>0</v>
      </c>
      <c r="C2" s="4">
        <f t="shared" ref="C2:C6" si="2">B2*1.2</f>
        <v>0</v>
      </c>
      <c r="D2" s="4">
        <f t="shared" ref="D2:D6" si="3">C2*1.2</f>
        <v>0</v>
      </c>
      <c r="E2" s="5">
        <f t="shared" ref="E2:E6" si="4">R2</f>
        <v>0</v>
      </c>
      <c r="F2" s="4" t="e">
        <f t="shared" ref="F2:F6" si="5">ROUND((E2/B2),0)</f>
        <v>#DIV/0!</v>
      </c>
      <c r="G2" s="4" t="e">
        <f t="shared" ref="G2:G6" si="6">ROUND((E2/C2),0)</f>
        <v>#DIV/0!</v>
      </c>
      <c r="H2" s="4" t="e">
        <f t="shared" ref="H2:H6" si="7">ROUND((E2/D2),0)</f>
        <v>#DIV/0!</v>
      </c>
      <c r="I2" s="4">
        <f t="shared" ref="I2:I6" si="8">T2</f>
        <v>0</v>
      </c>
      <c r="J2" s="4">
        <f t="shared" ref="J2:J6" si="9">U2</f>
        <v>0</v>
      </c>
      <c r="K2" s="73"/>
      <c r="L2" s="73"/>
      <c r="M2" s="73"/>
      <c r="N2" s="73"/>
      <c r="O2" s="73">
        <v>0</v>
      </c>
      <c r="P2" s="73">
        <f t="shared" ref="P2:P4" si="10">O2/1.2</f>
        <v>0</v>
      </c>
      <c r="Q2" s="73">
        <f t="shared" ref="Q2:Q6" si="11">P2/1.2</f>
        <v>0</v>
      </c>
      <c r="R2" s="2">
        <v>0</v>
      </c>
      <c r="S2" s="2"/>
      <c r="T2" s="2"/>
      <c r="AA2" s="66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f t="shared" si="10"/>
        <v>0</v>
      </c>
      <c r="Q3" s="73">
        <f t="shared" si="11"/>
        <v>0</v>
      </c>
      <c r="R3" s="2">
        <v>0</v>
      </c>
      <c r="S3" s="2"/>
      <c r="T3" s="2"/>
      <c r="AE3" s="66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f>O4/1.2</f>
        <v>0</v>
      </c>
      <c r="Q4" s="73">
        <f t="shared" si="11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f>O5/1.2</f>
        <v>0</v>
      </c>
      <c r="Q5" s="73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 t="shared" ref="P6" si="12">O6/1.2</f>
        <v>0</v>
      </c>
      <c r="Q6" s="73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ref="A2:A15" si="13">N7</f>
        <v>0</v>
      </c>
      <c r="B7" s="4">
        <f t="shared" ref="B2:B15" si="14">Q7</f>
        <v>0</v>
      </c>
      <c r="C7" s="4">
        <f t="shared" ref="C2:D15" si="15">B7*1.2</f>
        <v>0</v>
      </c>
      <c r="D7" s="4">
        <f t="shared" si="15"/>
        <v>0</v>
      </c>
      <c r="E7" s="5">
        <f t="shared" ref="E2:E15" si="16">R7</f>
        <v>0</v>
      </c>
      <c r="F7" s="4" t="e">
        <f t="shared" ref="F2:F15" si="17">ROUND((E7/B7),0)</f>
        <v>#DIV/0!</v>
      </c>
      <c r="G7" s="4" t="e">
        <f t="shared" ref="G2:G15" si="18">ROUND((E7/C7),0)</f>
        <v>#DIV/0!</v>
      </c>
      <c r="H7" s="4" t="e">
        <f t="shared" ref="H2:H15" si="19">ROUND((E7/D7),0)</f>
        <v>#DIV/0!</v>
      </c>
      <c r="I7" s="4">
        <f t="shared" ref="I2:J15" si="20">T7</f>
        <v>0</v>
      </c>
      <c r="J7" s="4">
        <f t="shared" si="20"/>
        <v>0</v>
      </c>
      <c r="K7" s="73"/>
      <c r="L7" s="73"/>
      <c r="M7" s="73"/>
      <c r="N7" s="73"/>
      <c r="O7" s="73">
        <v>0</v>
      </c>
      <c r="P7" s="73">
        <f>O7/1.2</f>
        <v>0</v>
      </c>
      <c r="Q7" s="73">
        <f t="shared" ref="Q2:Q15" si="21">P7/1.2</f>
        <v>0</v>
      </c>
      <c r="R7" s="2">
        <v>0</v>
      </c>
      <c r="S7" s="2"/>
      <c r="T7" s="2"/>
    </row>
    <row r="8" spans="1:35">
      <c r="A8" s="4">
        <f t="shared" si="13"/>
        <v>0</v>
      </c>
      <c r="B8" s="4">
        <f t="shared" si="14"/>
        <v>0</v>
      </c>
      <c r="C8" s="4">
        <f t="shared" si="15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0"/>
        <v>0</v>
      </c>
      <c r="K8" s="73"/>
      <c r="L8" s="73"/>
      <c r="M8" s="73"/>
      <c r="N8" s="73"/>
      <c r="O8" s="73">
        <v>0</v>
      </c>
      <c r="P8" s="73">
        <f t="shared" ref="P8:P9" si="22">O8/1.2</f>
        <v>0</v>
      </c>
      <c r="Q8" s="73">
        <f t="shared" si="21"/>
        <v>0</v>
      </c>
      <c r="R8" s="2">
        <v>0</v>
      </c>
      <c r="S8" s="2"/>
      <c r="T8" s="2"/>
    </row>
    <row r="9" spans="1:35">
      <c r="A9" s="4">
        <f t="shared" si="13"/>
        <v>0</v>
      </c>
      <c r="B9" s="4">
        <f t="shared" si="14"/>
        <v>0</v>
      </c>
      <c r="C9" s="4">
        <f t="shared" si="15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0"/>
        <v>0</v>
      </c>
      <c r="K9" s="73"/>
      <c r="L9" s="73"/>
      <c r="M9" s="73"/>
      <c r="N9" s="73"/>
      <c r="O9" s="73">
        <v>0</v>
      </c>
      <c r="P9" s="73">
        <f t="shared" si="22"/>
        <v>0</v>
      </c>
      <c r="Q9" s="73">
        <f t="shared" si="21"/>
        <v>0</v>
      </c>
      <c r="R9" s="2">
        <v>0</v>
      </c>
      <c r="S9" s="2"/>
      <c r="T9" s="2"/>
    </row>
    <row r="10" spans="1:35">
      <c r="A10" s="4">
        <f t="shared" si="13"/>
        <v>0</v>
      </c>
      <c r="B10" s="4">
        <f t="shared" si="14"/>
        <v>0</v>
      </c>
      <c r="C10" s="4">
        <f t="shared" si="15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0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21"/>
        <v>0</v>
      </c>
      <c r="R10" s="2">
        <v>0</v>
      </c>
      <c r="S10" s="2"/>
    </row>
    <row r="11" spans="1:35" ht="16.5">
      <c r="A11" s="4">
        <f t="shared" si="13"/>
        <v>0</v>
      </c>
      <c r="B11" s="4">
        <f t="shared" si="14"/>
        <v>0</v>
      </c>
      <c r="C11" s="4">
        <f t="shared" si="15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0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21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13"/>
        <v>0</v>
      </c>
      <c r="B12" s="4">
        <f t="shared" si="14"/>
        <v>0</v>
      </c>
      <c r="C12" s="4">
        <f t="shared" si="15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0"/>
        <v>0</v>
      </c>
      <c r="K12" s="73"/>
      <c r="L12" s="73"/>
      <c r="M12" s="73"/>
      <c r="N12" s="73"/>
      <c r="O12" s="73">
        <v>0</v>
      </c>
      <c r="P12" s="73">
        <f t="shared" ref="P12:P13" si="23">O12/1.2</f>
        <v>0</v>
      </c>
      <c r="Q12" s="73">
        <f t="shared" si="21"/>
        <v>0</v>
      </c>
      <c r="R12" s="2">
        <v>0</v>
      </c>
      <c r="S12" s="2"/>
      <c r="V12" s="69"/>
    </row>
    <row r="13" spans="1:35">
      <c r="A13" s="4">
        <f t="shared" si="13"/>
        <v>0</v>
      </c>
      <c r="B13" s="4">
        <f t="shared" si="14"/>
        <v>0</v>
      </c>
      <c r="C13" s="4">
        <f t="shared" si="15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0"/>
        <v>0</v>
      </c>
      <c r="K13" s="73"/>
      <c r="L13" s="73"/>
      <c r="M13" s="73"/>
      <c r="N13" s="73"/>
      <c r="O13" s="73">
        <v>0</v>
      </c>
      <c r="P13" s="73">
        <f t="shared" si="23"/>
        <v>0</v>
      </c>
      <c r="Q13" s="73">
        <f t="shared" si="21"/>
        <v>0</v>
      </c>
      <c r="R13" s="2">
        <v>0</v>
      </c>
      <c r="S13" s="2"/>
    </row>
    <row r="14" spans="1:35">
      <c r="A14" s="4">
        <f t="shared" si="13"/>
        <v>0</v>
      </c>
      <c r="B14" s="4">
        <f t="shared" si="14"/>
        <v>0</v>
      </c>
      <c r="C14" s="4">
        <f t="shared" si="15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0"/>
        <v>0</v>
      </c>
      <c r="K14" s="73"/>
      <c r="L14" s="73"/>
      <c r="M14" s="73"/>
      <c r="N14" s="73"/>
      <c r="O14" s="73">
        <v>0</v>
      </c>
      <c r="P14" s="73">
        <f>O14/1.2</f>
        <v>0</v>
      </c>
      <c r="Q14" s="73">
        <f t="shared" si="21"/>
        <v>0</v>
      </c>
      <c r="R14" s="2">
        <v>0</v>
      </c>
      <c r="S14" s="2"/>
    </row>
    <row r="15" spans="1:35">
      <c r="A15" s="4">
        <f t="shared" si="13"/>
        <v>0</v>
      </c>
      <c r="B15" s="4">
        <f t="shared" si="14"/>
        <v>0</v>
      </c>
      <c r="C15" s="4">
        <f t="shared" si="15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0"/>
        <v>0</v>
      </c>
      <c r="K15" s="73"/>
      <c r="L15" s="73"/>
      <c r="M15" s="73"/>
      <c r="N15" s="73"/>
      <c r="O15" s="73">
        <v>0</v>
      </c>
      <c r="P15" s="73">
        <f>O15/1.2</f>
        <v>0</v>
      </c>
      <c r="Q15" s="73">
        <f t="shared" si="21"/>
        <v>0</v>
      </c>
      <c r="R15" s="2">
        <v>0</v>
      </c>
      <c r="S15" s="2"/>
    </row>
    <row r="16" spans="1:35">
      <c r="A16" s="4">
        <f t="shared" ref="A16:A19" si="24">N16</f>
        <v>0</v>
      </c>
      <c r="B16" s="4">
        <f t="shared" ref="B16:B19" si="25">Q16</f>
        <v>0</v>
      </c>
      <c r="C16" s="4">
        <f t="shared" ref="C16:C19" si="26">B16*1.2</f>
        <v>0</v>
      </c>
      <c r="D16" s="4">
        <f t="shared" ref="D16:D19" si="27">C16*1.2</f>
        <v>0</v>
      </c>
      <c r="E16" s="5">
        <f t="shared" ref="E16:E19" si="28">R16</f>
        <v>0</v>
      </c>
      <c r="F16" s="4" t="e">
        <f t="shared" ref="F16:F19" si="29">ROUND((E16/B16),0)</f>
        <v>#DIV/0!</v>
      </c>
      <c r="G16" s="4" t="e">
        <f t="shared" ref="G16:G19" si="30">ROUND((E16/C16),0)</f>
        <v>#DIV/0!</v>
      </c>
      <c r="H16" s="4" t="e">
        <f t="shared" ref="H16:H19" si="31">ROUND((E16/D16),0)</f>
        <v>#DIV/0!</v>
      </c>
      <c r="I16" s="4">
        <f t="shared" ref="I16:J19" si="32">T16</f>
        <v>0</v>
      </c>
      <c r="J16" s="4">
        <f t="shared" si="32"/>
        <v>0</v>
      </c>
      <c r="R16" s="2"/>
      <c r="S16" s="2"/>
    </row>
    <row r="17" spans="1:19">
      <c r="A17" s="4">
        <f t="shared" si="24"/>
        <v>0</v>
      </c>
      <c r="B17" s="4">
        <f t="shared" si="25"/>
        <v>0</v>
      </c>
      <c r="C17" s="4">
        <f t="shared" si="26"/>
        <v>0</v>
      </c>
      <c r="D17" s="4">
        <f t="shared" si="27"/>
        <v>0</v>
      </c>
      <c r="E17" s="5">
        <f t="shared" si="28"/>
        <v>0</v>
      </c>
      <c r="F17" s="4" t="e">
        <f t="shared" si="29"/>
        <v>#DIV/0!</v>
      </c>
      <c r="G17" s="4" t="e">
        <f t="shared" si="30"/>
        <v>#DIV/0!</v>
      </c>
      <c r="H17" s="4" t="e">
        <f t="shared" si="31"/>
        <v>#DIV/0!</v>
      </c>
      <c r="I17" s="4">
        <f t="shared" si="32"/>
        <v>0</v>
      </c>
      <c r="J17" s="4">
        <f t="shared" si="32"/>
        <v>0</v>
      </c>
      <c r="R17" s="2"/>
      <c r="S17" s="2"/>
    </row>
    <row r="18" spans="1:19">
      <c r="A18" s="4">
        <f t="shared" si="24"/>
        <v>0</v>
      </c>
      <c r="B18" s="4">
        <f t="shared" si="25"/>
        <v>0</v>
      </c>
      <c r="C18" s="4">
        <f t="shared" si="26"/>
        <v>0</v>
      </c>
      <c r="D18" s="4">
        <f t="shared" si="27"/>
        <v>0</v>
      </c>
      <c r="E18" s="5">
        <f t="shared" si="28"/>
        <v>0</v>
      </c>
      <c r="F18" s="4" t="e">
        <f t="shared" si="29"/>
        <v>#DIV/0!</v>
      </c>
      <c r="G18" s="4" t="e">
        <f t="shared" si="30"/>
        <v>#DIV/0!</v>
      </c>
      <c r="H18" s="4" t="e">
        <f t="shared" si="31"/>
        <v>#DIV/0!</v>
      </c>
      <c r="I18" s="4">
        <f t="shared" si="32"/>
        <v>0</v>
      </c>
      <c r="J18" s="4">
        <f t="shared" si="32"/>
        <v>0</v>
      </c>
      <c r="R18" s="2"/>
      <c r="S18" s="2"/>
    </row>
    <row r="19" spans="1:19">
      <c r="A19" s="4">
        <f t="shared" si="24"/>
        <v>0</v>
      </c>
      <c r="B19" s="4">
        <f t="shared" si="25"/>
        <v>0</v>
      </c>
      <c r="C19" s="4">
        <f t="shared" si="26"/>
        <v>0</v>
      </c>
      <c r="D19" s="4">
        <f t="shared" si="27"/>
        <v>0</v>
      </c>
      <c r="E19" s="5">
        <f t="shared" si="28"/>
        <v>0</v>
      </c>
      <c r="F19" s="4" t="e">
        <f t="shared" si="29"/>
        <v>#DIV/0!</v>
      </c>
      <c r="G19" s="4" t="e">
        <f t="shared" si="30"/>
        <v>#DIV/0!</v>
      </c>
      <c r="H19" s="4" t="e">
        <f t="shared" si="31"/>
        <v>#DIV/0!</v>
      </c>
      <c r="I19" s="4">
        <f t="shared" si="32"/>
        <v>0</v>
      </c>
      <c r="J19" s="4">
        <f t="shared" si="32"/>
        <v>0</v>
      </c>
      <c r="O19" s="73"/>
      <c r="P19" s="73"/>
      <c r="Q19" s="73"/>
      <c r="R19" s="2"/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  <c r="R23" s="10">
        <v>8500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  <c r="R24" s="10">
        <f>R23/1.35</f>
        <v>6296.2962962962956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zoomScale="70" zoomScaleNormal="70" workbookViewId="0">
      <selection activeCell="J10" sqref="J10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M13" sqref="M13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abSelected="1" zoomScale="70" zoomScaleNormal="70" workbookViewId="0">
      <selection activeCell="L9" sqref="L9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2024-12-25T12:14:23Z</dcterms:modified>
</cp:coreProperties>
</file>