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R14" i="13" l="1"/>
  <c r="Q14" i="13"/>
  <c r="G30" i="4" l="1"/>
  <c r="G29" i="4"/>
  <c r="G28" i="4"/>
  <c r="F30" i="4"/>
  <c r="P9" i="4" l="1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H6" i="4" s="1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H4" i="4" s="1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D3" i="4" l="1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Q19" i="4" s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<sst xmlns="http://schemas.openxmlformats.org/spreadsheetml/2006/main" count="50" uniqueCount="44">
  <si>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</si>
  <si>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</si>
  <si>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</si>
  <si>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</si>
  <si>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</si>
  <si>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</si>
  <si>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</si>
  <si>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</si>
  <si>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</si>
  <si>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</si>
  <si>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</si>
  <si>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</si>
  <si>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</si>
  <si>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</si>
  <si>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</si>
  <si>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</si>
  <si>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</si>
  <si>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</si>
  <si>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</si>
  <si>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</si>
  <si>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</si>
  <si>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</si>
  <si>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</si>
  <si>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</si>
  <si>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</si>
  <si>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</si>
  <si>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</si>
  <si>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</si>
  <si>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</si>
  <si>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</si>
  <si>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</si>
  <si>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</si>
  <si>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</si>
  <si>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</si>
  <si>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</si>
  <si>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</si>
  <si>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</si>
  <si>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</si>
  <si>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</si>
  <si>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</si>
  <si>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Kalyan )  - Mrs. Sunita Parmar &amp; Mr. Ravindra Singh Parmar</t>
  </si>
  <si>
    <t>Agree CA</t>
  </si>
  <si>
    <t>App</t>
  </si>
  <si>
    <t>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</si>
</sst>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[$-4000439]0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5" fontId="0" fillId="0" borderId="0" xfId="0" applyNumberForma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14</xdr:col>
      <xdr:colOff>134219</xdr:colOff>
      <xdr:row>29</xdr:row>
      <xdr:rowOff>10244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81000"/>
          <a:ext cx="6230219" cy="51537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17</xdr:col>
      <xdr:colOff>248706</xdr:colOff>
      <xdr:row>39</xdr:row>
      <xdr:rowOff>851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333500"/>
          <a:ext cx="7563906" cy="60968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18</xdr:col>
      <xdr:colOff>487289</xdr:colOff>
      <xdr:row>35</xdr:row>
      <xdr:rowOff>48509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0850489" cy="63350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18</xdr:col>
      <xdr:colOff>439658</xdr:colOff>
      <xdr:row>34</xdr:row>
      <xdr:rowOff>67542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10802858" cy="6211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zoomScaleNormal="100" workbookViewId="0">
      <selection activeCell="I11" sqref="I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7" customFormat="1" x14ac:dyDescent="0.25">
      <c r="A3" s="45">
        <f t="shared" ref="A3:A9" si="0">N3</f>
        <v>0</v>
      </c>
      <c r="B3" s="45">
        <f t="shared" ref="B3:B9" si="1">Q3</f>
        <v>707</v>
      </c>
      <c r="C3" s="45">
        <f>B3*1.2</f>
        <v>848.4</v>
      </c>
      <c r="D3" s="45">
        <f t="shared" ref="D3:D9" si="2">C3*1.2</f>
        <v>1018.0799999999999</v>
      </c>
      <c r="E3" s="46">
        <f t="shared" ref="E3:E9" si="3">R3</f>
        <v>6139177</v>
      </c>
      <c r="F3" s="45">
        <f t="shared" ref="F3:F9" si="4">ROUND((E3/B3),0)</f>
        <v>8683</v>
      </c>
      <c r="G3" s="45">
        <f t="shared" ref="G3:G9" si="5">ROUND((E3/C3),0)</f>
        <v>7236</v>
      </c>
      <c r="H3" s="45">
        <f t="shared" ref="H3:H9" si="6">ROUND((E3/D3),0)</f>
        <v>6030</v>
      </c>
      <c r="I3" s="45" t="e">
        <f>#REF!</f>
        <v>#REF!</v>
      </c>
      <c r="J3" s="45">
        <f t="shared" ref="J3:J9" si="7">S3</f>
        <v>0</v>
      </c>
      <c r="O3" s="47">
        <v>0</v>
      </c>
      <c r="P3" s="47">
        <f t="shared" ref="P3:P9" si="8">O3/1.2</f>
        <v>0</v>
      </c>
      <c r="Q3" s="47">
        <v>707</v>
      </c>
      <c r="R3" s="48">
        <v>6139177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9" si="9">B4*1.2</f>
        <v>0</v>
      </c>
      <c r="D4" s="4">
        <f t="shared" si="2"/>
        <v>0</v>
      </c>
      <c r="E4" s="5">
        <f t="shared" si="3"/>
        <v>0</v>
      </c>
      <c r="F4" s="9" t="e">
        <f t="shared" si="4"/>
        <v>#DIV/0!</v>
      </c>
      <c r="G4" s="9" t="e">
        <f t="shared" si="5"/>
        <v>#DIV/0!</v>
      </c>
      <c r="H4" s="9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ref="Q3:Q9" si="10">P4/1.2</f>
        <v>0</v>
      </c>
      <c r="R4" s="2">
        <v>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9" t="e">
        <f t="shared" si="4"/>
        <v>#DIV/0!</v>
      </c>
      <c r="G5" s="9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10"/>
        <v>0</v>
      </c>
      <c r="R5" s="2">
        <v>0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9" t="e">
        <f t="shared" si="4"/>
        <v>#DIV/0!</v>
      </c>
      <c r="G6" s="9" t="e">
        <f t="shared" si="5"/>
        <v>#DIV/0!</v>
      </c>
      <c r="H6" s="9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10"/>
        <v>0</v>
      </c>
      <c r="R6" s="2">
        <v>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7" customFormat="1" x14ac:dyDescent="0.25">
      <c r="A16" s="45">
        <f t="shared" ref="A16:A25" si="32">N16</f>
        <v>0</v>
      </c>
      <c r="B16" s="45">
        <f t="shared" ref="B16:B25" si="33">Q16</f>
        <v>458</v>
      </c>
      <c r="C16" s="45">
        <f t="shared" ref="C16:C25" si="34">B16*1.2</f>
        <v>549.6</v>
      </c>
      <c r="D16" s="45">
        <f t="shared" ref="D16:D25" si="35">C16*1.2</f>
        <v>659.52</v>
      </c>
      <c r="E16" s="46">
        <f t="shared" ref="E16:E25" si="36">R16</f>
        <v>5800000</v>
      </c>
      <c r="F16" s="45">
        <f t="shared" ref="F16:F25" si="37">ROUND((E16/B16),0)</f>
        <v>12664</v>
      </c>
      <c r="G16" s="45">
        <f t="shared" ref="G16:G25" si="38">ROUND((E16/C16),0)</f>
        <v>10553</v>
      </c>
      <c r="H16" s="45">
        <f t="shared" ref="H16:H25" si="39">ROUND((E16/D16),0)</f>
        <v>8794</v>
      </c>
      <c r="I16" s="45" t="e">
        <f>#REF!</f>
        <v>#REF!</v>
      </c>
      <c r="J16" s="45">
        <f t="shared" ref="J16:J25" si="40">S16</f>
        <v>0</v>
      </c>
      <c r="O16" s="47">
        <v>0</v>
      </c>
      <c r="P16" s="47">
        <f t="shared" ref="P16:Q25" si="41">O16/1.2</f>
        <v>0</v>
      </c>
      <c r="Q16" s="47">
        <v>458</v>
      </c>
      <c r="R16" s="48">
        <v>5800000</v>
      </c>
    </row>
    <row r="17" spans="1:25" s="47" customFormat="1" x14ac:dyDescent="0.25">
      <c r="A17" s="45">
        <f t="shared" si="32"/>
        <v>0</v>
      </c>
      <c r="B17" s="45">
        <f t="shared" si="33"/>
        <v>465</v>
      </c>
      <c r="C17" s="45">
        <f t="shared" si="34"/>
        <v>558</v>
      </c>
      <c r="D17" s="45">
        <f t="shared" si="35"/>
        <v>669.6</v>
      </c>
      <c r="E17" s="46">
        <f t="shared" si="36"/>
        <v>4600000</v>
      </c>
      <c r="F17" s="45">
        <f t="shared" si="37"/>
        <v>9892</v>
      </c>
      <c r="G17" s="45">
        <f t="shared" si="38"/>
        <v>8244</v>
      </c>
      <c r="H17" s="45">
        <f t="shared" si="39"/>
        <v>6870</v>
      </c>
      <c r="I17" s="45" t="e">
        <f>#REF!</f>
        <v>#REF!</v>
      </c>
      <c r="J17" s="45">
        <f t="shared" si="40"/>
        <v>0</v>
      </c>
      <c r="O17" s="47">
        <v>0</v>
      </c>
      <c r="P17" s="47">
        <f t="shared" si="41"/>
        <v>0</v>
      </c>
      <c r="Q17" s="47">
        <v>465</v>
      </c>
      <c r="R17" s="48">
        <v>4600000</v>
      </c>
    </row>
    <row r="18" spans="1:25" x14ac:dyDescent="0.25">
      <c r="A18" s="4">
        <f t="shared" si="32"/>
        <v>0</v>
      </c>
      <c r="B18" s="4">
        <f t="shared" si="33"/>
        <v>458</v>
      </c>
      <c r="C18" s="4">
        <f t="shared" si="34"/>
        <v>549.6</v>
      </c>
      <c r="D18" s="4">
        <f t="shared" si="35"/>
        <v>659.52</v>
      </c>
      <c r="E18" s="5">
        <f t="shared" si="36"/>
        <v>4500000</v>
      </c>
      <c r="F18" s="9">
        <f t="shared" si="37"/>
        <v>9825</v>
      </c>
      <c r="G18" s="9">
        <f t="shared" si="38"/>
        <v>8188</v>
      </c>
      <c r="H18" s="9">
        <f t="shared" si="39"/>
        <v>6823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v>458</v>
      </c>
      <c r="R18" s="2">
        <v>4500000</v>
      </c>
    </row>
    <row r="19" spans="1:25" x14ac:dyDescent="0.25">
      <c r="A19" s="4">
        <f t="shared" ref="A19:A22" si="42">N19</f>
        <v>0</v>
      </c>
      <c r="B19" s="4">
        <f t="shared" ref="B19:B22" si="43">Q19</f>
        <v>0</v>
      </c>
      <c r="C19" s="4">
        <f t="shared" ref="C19:C22" si="44">B19*1.2</f>
        <v>0</v>
      </c>
      <c r="D19" s="4">
        <f t="shared" ref="D19:D22" si="45">C19*1.2</f>
        <v>0</v>
      </c>
      <c r="E19" s="5">
        <f t="shared" ref="E19:E22" si="46">R19</f>
        <v>0</v>
      </c>
      <c r="F19" s="9" t="e">
        <f t="shared" ref="F19:F22" si="47">ROUND((E19/B19),0)</f>
        <v>#DIV/0!</v>
      </c>
      <c r="G19" s="9" t="e">
        <f t="shared" ref="G19:G22" si="48">ROUND((E19/C19),0)</f>
        <v>#DIV/0!</v>
      </c>
      <c r="H19" s="9" t="e">
        <f t="shared" ref="H19:H22" si="49">ROUND((E19/D19),0)</f>
        <v>#DIV/0!</v>
      </c>
      <c r="I19" s="4" t="e">
        <f>#REF!</f>
        <v>#REF!</v>
      </c>
      <c r="J19" s="4">
        <f t="shared" ref="J19:J22" si="50">S19</f>
        <v>0</v>
      </c>
      <c r="O19">
        <v>0</v>
      </c>
      <c r="P19">
        <f t="shared" ref="P19:P22" si="51">O19/1.2</f>
        <v>0</v>
      </c>
      <c r="Q19">
        <f t="shared" ref="Q19:Q22" si="52">P19/1.2</f>
        <v>0</v>
      </c>
      <c r="R19" s="2">
        <v>0</v>
      </c>
    </row>
    <row r="20" spans="1:25" x14ac:dyDescent="0.25">
      <c r="A20" s="4">
        <f t="shared" si="42"/>
        <v>0</v>
      </c>
      <c r="B20" s="4">
        <f t="shared" si="43"/>
        <v>0</v>
      </c>
      <c r="C20" s="4">
        <f t="shared" si="44"/>
        <v>0</v>
      </c>
      <c r="D20" s="4">
        <f t="shared" si="45"/>
        <v>0</v>
      </c>
      <c r="E20" s="5">
        <f t="shared" si="46"/>
        <v>0</v>
      </c>
      <c r="F20" s="9" t="e">
        <f t="shared" si="47"/>
        <v>#DIV/0!</v>
      </c>
      <c r="G20" s="9" t="e">
        <f t="shared" si="48"/>
        <v>#DIV/0!</v>
      </c>
      <c r="H20" s="9" t="e">
        <f t="shared" si="49"/>
        <v>#DIV/0!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f t="shared" si="52"/>
        <v>0</v>
      </c>
      <c r="R20" s="2">
        <v>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si="52"/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9500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E28" t="s">
        <v>41</v>
      </c>
      <c r="F28" s="7">
        <v>41.04</v>
      </c>
      <c r="G28">
        <f>F28*10.764</f>
        <v>441.75455999999997</v>
      </c>
      <c r="S28" s="10"/>
      <c r="T28" s="10"/>
      <c r="U28" s="17" t="s">
        <v>15</v>
      </c>
      <c r="V28" s="18"/>
      <c r="W28" s="19">
        <f>W26-W27</f>
        <v>7000</v>
      </c>
      <c r="X28" s="22"/>
    </row>
    <row r="29" spans="1:25" ht="15.75" x14ac:dyDescent="0.25">
      <c r="E29" t="s">
        <v>42</v>
      </c>
      <c r="F29" s="7">
        <v>3.15</v>
      </c>
      <c r="G29">
        <f>F29*10.764</f>
        <v>33.906599999999997</v>
      </c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F30" s="7">
        <f>SUM(F28:F29)</f>
        <v>44.19</v>
      </c>
      <c r="G30">
        <f>SUM(G28:G29)</f>
        <v>475.66116</v>
      </c>
      <c r="S30" s="10"/>
      <c r="T30" s="10"/>
      <c r="U30" s="17" t="s">
        <v>17</v>
      </c>
      <c r="V30" s="23"/>
      <c r="W30" s="24">
        <f>X30-X31</f>
        <v>-2</v>
      </c>
      <c r="X30" s="25">
        <v>2024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62</v>
      </c>
      <c r="X31" s="31">
        <v>2026</v>
      </c>
      <c r="Y31" t="s">
        <v>43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40</v>
      </c>
      <c r="Q33" s="42"/>
      <c r="R33" s="42"/>
      <c r="S33" s="42"/>
      <c r="T33" s="43"/>
      <c r="U33" s="21" t="s">
        <v>20</v>
      </c>
      <c r="V33" s="23"/>
      <c r="W33" s="24">
        <f>90*W30/W32</f>
        <v>-3</v>
      </c>
      <c r="X33" s="24"/>
    </row>
    <row r="34" spans="15:24" ht="15.75" x14ac:dyDescent="0.25">
      <c r="U34" s="17"/>
      <c r="V34" s="26"/>
      <c r="W34" s="27">
        <v>0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0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2500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7000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9500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38</v>
      </c>
      <c r="V41" s="30"/>
      <c r="W41" s="25">
        <v>475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4512500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W42*0.98</f>
        <v>4422250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3610000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1187500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9401.0416666666661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0:R44"/>
  <sheetViews>
    <sheetView topLeftCell="D1" zoomScaleNormal="100" workbookViewId="0">
      <selection activeCell="R14" sqref="R14"/>
    </sheetView>
  </sheetViews>
  <sheetFormatPr defaultRowHeight="15" x14ac:dyDescent="0.25"/>
  <sheetData>
    <row r="10" spans="16:18" x14ac:dyDescent="0.25">
      <c r="P10" s="44"/>
    </row>
    <row r="12" spans="16:18" x14ac:dyDescent="0.25">
      <c r="Q12">
        <v>61.1</v>
      </c>
    </row>
    <row r="13" spans="16:18" x14ac:dyDescent="0.25">
      <c r="Q13">
        <v>4.5599999999999996</v>
      </c>
    </row>
    <row r="14" spans="16:18" x14ac:dyDescent="0.25">
      <c r="Q14">
        <f>SUM(Q12:Q13)</f>
        <v>65.66</v>
      </c>
      <c r="R14">
        <f>Q14*10.764</f>
        <v>706.76423999999997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6" workbookViewId="0">
      <selection activeCell="F8" sqref="F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topLeftCell="A7" zoomScaleNormal="100" workbookViewId="0">
      <selection activeCell="B3" sqref="B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B1" sqref="B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Q19" sqref="Q19:T2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W11" sqref="W11:AA13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R10" sqref="R10:V1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1" sqref="P1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PJ</cp:lastModifiedBy>
  <cp:lastPrinted>2019-11-05T06:14:02Z</cp:lastPrinted>
  <dcterms:created xsi:type="dcterms:W3CDTF">2018-02-17T10:36:41Z</dcterms:created>
  <dcterms:modified xsi:type="dcterms:W3CDTF">2024-12-26T02:05:03Z</dcterms:modified>
</cp:coreProperties>
</file>