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Ramakant Mahadeokar\"/>
    </mc:Choice>
  </mc:AlternateContent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Sheet5" sheetId="39" r:id="rId4"/>
    <sheet name="20-20" sheetId="4" r:id="rId5"/>
    <sheet name="Sheet1" sheetId="13" r:id="rId6"/>
    <sheet name="Sheet2" sheetId="30" r:id="rId7"/>
    <sheet name="Sheet3" sheetId="31" r:id="rId8"/>
    <sheet name="Sheet4" sheetId="37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4" l="1"/>
  <c r="R6" i="4"/>
  <c r="B20" i="23" l="1"/>
  <c r="H50" i="23"/>
  <c r="G50" i="23"/>
  <c r="F50" i="23"/>
  <c r="F49" i="23"/>
  <c r="F48" i="23"/>
  <c r="F39" i="23"/>
  <c r="F40" i="23"/>
  <c r="F41" i="23"/>
  <c r="F42" i="23"/>
  <c r="F43" i="23"/>
  <c r="F44" i="23"/>
  <c r="F45" i="23"/>
  <c r="F46" i="23"/>
  <c r="F47" i="23"/>
  <c r="F38" i="23"/>
  <c r="C17" i="25" l="1"/>
  <c r="C14" i="25" l="1"/>
  <c r="P8" i="4"/>
  <c r="Q8" i="4" s="1"/>
  <c r="P7" i="4"/>
  <c r="P6" i="4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D23" i="23" l="1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s="1"/>
  <c r="C25" i="23" l="1"/>
  <c r="C21" i="23"/>
  <c r="J19" i="4" l="1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<sst xmlns="http://schemas.openxmlformats.org/spreadsheetml/2006/main" count="149" uniqueCount="118">
  <si>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</si>
  <si>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</si>
  <si>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</si>
  <si>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</si>
  <si>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</si>
  <si>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</si>
  <si>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</si>
  <si>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</si>
  <si>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</si>
  <si>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</si>
  <si>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</si>
  <si>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</si>
  <si>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</si>
  <si>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</si>
  <si>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</si>
  <si>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</si>
  <si>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</si>
  <si>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</si>
  <si>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</si>
  <si>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</si>
  <si>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</si>
  <si>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</si>
  <si>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</si>
  <si>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</si>
  <si>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</si>
  <si>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</si>
  <si>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</si>
  <si>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</si>
  <si>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</si>
  <si>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</si>
  <si>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</si>
  <si>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</si>
  <si>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</si>
  <si>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</si>
  <si>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</si>
  <si>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</si>
  <si>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</si>
  <si>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</si>
  <si>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</si>
  <si>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</si>
  <si>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</si>
  <si>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</si>
  <si>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</si>
  <si>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</si>
  <si>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</si>
  <si>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</si>
  <si>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</si>
  <si>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</si>
  <si>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</si>
  <si>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</si>
  <si>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</si>
  <si>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</si>
  <si>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</si>
  <si>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</si>
  <si>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</si>
  <si>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</si>
  <si>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</si>
  <si>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</si>
  <si>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</si>
  <si>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</si>
  <si>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</si>
  <si>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</si>
  <si>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</si>
  <si>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</si>
  <si>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</si>
  <si>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</si>
  <si>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</si>
  <si>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</si>
  <si>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</si>
  <si>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</si>
  <si>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</si>
  <si>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</si>
  <si>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</si>
  <si>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</si>
  <si>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</si>
  <si>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</si>
  <si>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</si>
  <si>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</si>
  <si>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</si>
  <si>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</si>
  <si>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</si>
  <si>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</si>
  <si>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</si>
  <si>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</si>
  <si>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</si>
  <si>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</si>
  <si>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</si>
  <si>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</si>
  <si>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</si>
  <si>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</si>
  <si>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</si>
  <si>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</si>
  <si>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</si>
  <si>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</si>
  <si>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</si>
  <si>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</si>
  <si>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</si>
  <si>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</si>
  <si>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</si>
  <si>
    <t xml:space="preserve">Living  Room </t>
  </si>
  <si>
    <t xml:space="preserve">Kitchen </t>
  </si>
  <si>
    <t>Bedroom</t>
  </si>
  <si>
    <t>Bath</t>
  </si>
  <si>
    <t>Wc</t>
  </si>
  <si>
    <t>Passage-1</t>
  </si>
  <si>
    <t>Passage-2</t>
  </si>
  <si>
    <t>Passage-3</t>
  </si>
  <si>
    <t>Bal-1</t>
  </si>
  <si>
    <t>Bal-2</t>
  </si>
  <si>
    <t>C/B-1</t>
  </si>
  <si>
    <t>C/B-2</t>
  </si>
  <si>
    <t xml:space="preserve">Discription </t>
  </si>
  <si>
    <t xml:space="preserve">Length  ( in M ) </t>
  </si>
  <si>
    <t>Area ( in Sq.Mtr )</t>
  </si>
  <si>
    <t xml:space="preserve">Width ( in Meter ) </t>
  </si>
  <si>
    <t>Carpet Area</t>
  </si>
  <si>
    <t xml:space="preserve"> In Sq.Ft</t>
  </si>
  <si>
    <t xml:space="preserve">Carpet Area as per   Approved Plan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</si>
</sst>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" fontId="0" fillId="0" borderId="0" xfId="0" applyNumberFormat="1"/>
    <xf numFmtId="43" fontId="0" fillId="0" borderId="0" xfId="0" applyNumberFormat="1"/>
    <xf numFmtId="1" fontId="2" fillId="0" borderId="0" xfId="0" applyNumberFormat="1" applyFont="1"/>
    <xf numFmtId="9" fontId="0" fillId="0" borderId="4" xfId="0" applyNumberFormat="1" applyBorder="1"/>
    <xf numFmtId="43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9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104775</xdr:rowOff>
    </xdr:from>
    <xdr:to>
      <xdr:col>9</xdr:col>
      <xdr:colOff>457200</xdr:colOff>
      <xdr:row>20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5734050" cy="3752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171450</xdr:rowOff>
    </xdr:from>
    <xdr:to>
      <xdr:col>9</xdr:col>
      <xdr:colOff>438150</xdr:colOff>
      <xdr:row>20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71450"/>
          <a:ext cx="5734050" cy="3686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114300</xdr:rowOff>
    </xdr:from>
    <xdr:to>
      <xdr:col>9</xdr:col>
      <xdr:colOff>457200</xdr:colOff>
      <xdr:row>21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4300"/>
          <a:ext cx="5734050" cy="4067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zoomScaleNormal="100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79135</v>
      </c>
      <c r="F2" s="71"/>
      <c r="G2" s="122" t="s">
        <v>76</v>
      </c>
      <c r="H2" s="123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77100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77100</v>
      </c>
      <c r="D5" s="56" t="s">
        <v>61</v>
      </c>
      <c r="E5" s="57">
        <f>ROUND(C5/10.764,0)</f>
        <v>7163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69000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8100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0.17</v>
      </c>
      <c r="D8" s="98">
        <f>1-C8</f>
        <v>0.83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6723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75723</v>
      </c>
      <c r="D10" s="56" t="s">
        <v>61</v>
      </c>
      <c r="E10" s="57">
        <f>ROUND(C10/10.764,0)</f>
        <v>7035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2007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43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860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8">
        <f>C16*2000</f>
        <v>1720000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121">
        <f>E10*C16</f>
        <v>6050100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7" zoomScaleNormal="100" workbookViewId="0">
      <selection activeCell="F22" sqref="F2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6.42578125" customWidth="1"/>
    <col min="6" max="6" width="18.28515625" customWidth="1"/>
    <col min="7" max="7" width="17.140625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11100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9100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30</v>
      </c>
      <c r="D7" s="24"/>
      <c r="F7" s="74"/>
      <c r="G7" s="74"/>
    </row>
    <row r="8" spans="1:9">
      <c r="A8" s="15" t="s">
        <v>18</v>
      </c>
      <c r="B8" s="23"/>
      <c r="C8" s="24">
        <v>30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45</v>
      </c>
      <c r="D10" s="24"/>
      <c r="F10" s="74"/>
      <c r="G10" s="74"/>
    </row>
    <row r="11" spans="1:9">
      <c r="A11" s="15"/>
      <c r="B11" s="25"/>
      <c r="C11" s="26">
        <f>C10%</f>
        <v>0.45</v>
      </c>
      <c r="D11" s="26"/>
      <c r="F11" s="74"/>
      <c r="G11" s="74"/>
    </row>
    <row r="12" spans="1:9">
      <c r="A12" s="15" t="s">
        <v>21</v>
      </c>
      <c r="B12" s="18"/>
      <c r="C12" s="19">
        <f>C6*C11</f>
        <v>900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1100</v>
      </c>
      <c r="D13" s="22"/>
      <c r="F13" s="74"/>
      <c r="G13" s="74"/>
    </row>
    <row r="14" spans="1:9">
      <c r="A14" s="15" t="s">
        <v>15</v>
      </c>
      <c r="B14" s="18"/>
      <c r="C14" s="19">
        <f>C5</f>
        <v>9100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10200</v>
      </c>
      <c r="D16" s="20"/>
      <c r="E16" s="60"/>
      <c r="F16" s="74"/>
      <c r="G16" s="74"/>
    </row>
    <row r="17" spans="1:8">
      <c r="B17" s="23"/>
      <c r="C17" s="24"/>
      <c r="D17" s="24"/>
      <c r="F17" s="74"/>
      <c r="G17" s="74"/>
      <c r="H17" t="s">
        <v>97</v>
      </c>
    </row>
    <row r="18" spans="1:8" ht="16.5">
      <c r="A18" s="27" t="s">
        <v>94</v>
      </c>
      <c r="B18" s="7"/>
      <c r="C18" s="72">
        <v>717</v>
      </c>
      <c r="D18" s="72"/>
      <c r="E18" s="73"/>
      <c r="F18" s="74"/>
      <c r="G18" s="74"/>
    </row>
    <row r="19" spans="1:8">
      <c r="A19" s="15"/>
      <c r="B19" s="6"/>
      <c r="C19" s="29">
        <f>C18*C16</f>
        <v>7313400</v>
      </c>
      <c r="D19" s="74" t="s">
        <v>68</v>
      </c>
      <c r="E19" s="29"/>
      <c r="F19" s="74"/>
      <c r="G19" s="74"/>
    </row>
    <row r="20" spans="1:8">
      <c r="A20" s="120"/>
      <c r="B20" s="118">
        <f>C20*0.75</f>
        <v>5210797.5</v>
      </c>
      <c r="C20" s="30">
        <f>C19*95%</f>
        <v>6947730</v>
      </c>
      <c r="D20" s="74" t="s">
        <v>24</v>
      </c>
      <c r="E20" s="30"/>
      <c r="F20" s="74"/>
      <c r="G20" s="74"/>
    </row>
    <row r="21" spans="1:8">
      <c r="A21" s="15"/>
      <c r="C21" s="30">
        <f>C19*80%</f>
        <v>5850720</v>
      </c>
      <c r="D21" s="74" t="s">
        <v>25</v>
      </c>
      <c r="E21" s="30"/>
      <c r="F21" s="74"/>
      <c r="G21" s="74"/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1434000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15236.25</v>
      </c>
      <c r="D25" s="30"/>
    </row>
    <row r="26" spans="1:8">
      <c r="C26" s="30"/>
      <c r="D26" s="30"/>
    </row>
    <row r="27" spans="1:8">
      <c r="C27" s="30"/>
      <c r="D27" s="30"/>
      <c r="E27" s="71"/>
    </row>
    <row r="28" spans="1:8">
      <c r="C28"/>
      <c r="D28" s="117"/>
    </row>
    <row r="29" spans="1:8">
      <c r="C29"/>
      <c r="D29" s="119"/>
    </row>
    <row r="30" spans="1:8">
      <c r="D30" s="117"/>
      <c r="E30" s="117"/>
    </row>
    <row r="31" spans="1:8">
      <c r="C31"/>
      <c r="D31" s="119"/>
      <c r="E31" s="117"/>
    </row>
    <row r="32" spans="1:8">
      <c r="C32"/>
      <c r="D32" s="117"/>
    </row>
    <row r="33" spans="1:6">
      <c r="C33"/>
      <c r="D33" s="117"/>
    </row>
    <row r="34" spans="1:6">
      <c r="C34"/>
      <c r="D34" s="117"/>
      <c r="E34" s="117"/>
    </row>
    <row r="35" spans="1:6">
      <c r="C35"/>
      <c r="D35" s="119"/>
    </row>
    <row r="36" spans="1:6">
      <c r="C36" s="128" t="s">
        <v>117</v>
      </c>
      <c r="D36" s="129"/>
      <c r="E36" s="129"/>
      <c r="F36" s="130"/>
    </row>
    <row r="37" spans="1:6">
      <c r="C37" s="127" t="s">
        <v>111</v>
      </c>
      <c r="D37" s="127" t="s">
        <v>112</v>
      </c>
      <c r="E37" s="127" t="s">
        <v>114</v>
      </c>
      <c r="F37" s="127" t="s">
        <v>113</v>
      </c>
    </row>
    <row r="38" spans="1:6">
      <c r="C38" s="125" t="s">
        <v>99</v>
      </c>
      <c r="D38" s="125">
        <v>5.15</v>
      </c>
      <c r="E38" s="125">
        <v>3</v>
      </c>
      <c r="F38" s="125">
        <f>D38*E38</f>
        <v>15.450000000000001</v>
      </c>
    </row>
    <row r="39" spans="1:6">
      <c r="C39" s="125" t="s">
        <v>100</v>
      </c>
      <c r="D39" s="125">
        <v>3.8</v>
      </c>
      <c r="E39" s="125">
        <v>2.4</v>
      </c>
      <c r="F39" s="125">
        <f t="shared" ref="F39:F49" si="0">D39*E39</f>
        <v>9.1199999999999992</v>
      </c>
    </row>
    <row r="40" spans="1:6">
      <c r="C40" s="125" t="s">
        <v>101</v>
      </c>
      <c r="D40" s="125">
        <v>5.15</v>
      </c>
      <c r="E40" s="125">
        <v>3.8</v>
      </c>
      <c r="F40" s="125">
        <f t="shared" si="0"/>
        <v>19.57</v>
      </c>
    </row>
    <row r="41" spans="1:6">
      <c r="C41" s="126" t="s">
        <v>102</v>
      </c>
      <c r="D41" s="126">
        <v>1.8</v>
      </c>
      <c r="E41" s="125">
        <v>1.2</v>
      </c>
      <c r="F41" s="125">
        <f t="shared" si="0"/>
        <v>2.16</v>
      </c>
    </row>
    <row r="42" spans="1:6">
      <c r="C42" s="126" t="s">
        <v>103</v>
      </c>
      <c r="D42" s="126">
        <v>1.2</v>
      </c>
      <c r="E42" s="125">
        <v>0.9</v>
      </c>
      <c r="F42" s="125">
        <f t="shared" si="0"/>
        <v>1.08</v>
      </c>
    </row>
    <row r="43" spans="1:6">
      <c r="C43" s="126" t="s">
        <v>104</v>
      </c>
      <c r="D43" s="126">
        <v>1.2</v>
      </c>
      <c r="E43" s="125">
        <v>0.9</v>
      </c>
      <c r="F43" s="125">
        <f t="shared" si="0"/>
        <v>1.08</v>
      </c>
    </row>
    <row r="44" spans="1:6">
      <c r="C44" s="126" t="s">
        <v>105</v>
      </c>
      <c r="D44" s="126">
        <v>2.7</v>
      </c>
      <c r="E44" s="125">
        <v>1.2</v>
      </c>
      <c r="F44" s="125">
        <f t="shared" si="0"/>
        <v>3.24</v>
      </c>
    </row>
    <row r="45" spans="1:6">
      <c r="C45" s="126" t="s">
        <v>106</v>
      </c>
      <c r="D45" s="126">
        <v>0.9</v>
      </c>
      <c r="E45" s="125">
        <v>2.1</v>
      </c>
      <c r="F45" s="125">
        <f t="shared" si="0"/>
        <v>1.8900000000000001</v>
      </c>
    </row>
    <row r="46" spans="1:6">
      <c r="A46" s="35"/>
      <c r="C46" s="126" t="s">
        <v>107</v>
      </c>
      <c r="D46" s="126">
        <v>1.2</v>
      </c>
      <c r="E46" s="125">
        <v>3</v>
      </c>
      <c r="F46" s="125">
        <f t="shared" si="0"/>
        <v>3.5999999999999996</v>
      </c>
    </row>
    <row r="47" spans="1:6">
      <c r="C47" s="126" t="s">
        <v>108</v>
      </c>
      <c r="D47" s="126">
        <v>1.2</v>
      </c>
      <c r="E47" s="125">
        <v>3.9</v>
      </c>
      <c r="F47" s="125">
        <f t="shared" si="0"/>
        <v>4.68</v>
      </c>
    </row>
    <row r="48" spans="1:6">
      <c r="C48" s="126" t="s">
        <v>109</v>
      </c>
      <c r="D48" s="126">
        <v>2.4</v>
      </c>
      <c r="E48" s="125">
        <v>0.6</v>
      </c>
      <c r="F48" s="125">
        <f t="shared" si="0"/>
        <v>1.44</v>
      </c>
    </row>
    <row r="49" spans="1:8">
      <c r="C49" s="126" t="s">
        <v>110</v>
      </c>
      <c r="D49" s="126">
        <v>5.5</v>
      </c>
      <c r="E49" s="125">
        <v>0.6</v>
      </c>
      <c r="F49" s="125">
        <f t="shared" si="0"/>
        <v>3.3</v>
      </c>
    </row>
    <row r="50" spans="1:8">
      <c r="C50" s="128" t="s">
        <v>115</v>
      </c>
      <c r="D50" s="129"/>
      <c r="E50" s="130"/>
      <c r="F50" s="127">
        <f>SUM(F38:F49)</f>
        <v>66.61</v>
      </c>
      <c r="G50" s="119">
        <f>F50*10.764</f>
        <v>716.99003999999991</v>
      </c>
      <c r="H50" s="119">
        <f>G50*1.2</f>
        <v>860.38804799999991</v>
      </c>
    </row>
    <row r="51" spans="1:8">
      <c r="C51" s="128" t="s">
        <v>116</v>
      </c>
      <c r="D51" s="129"/>
      <c r="E51" s="130"/>
      <c r="F51" s="127">
        <v>717</v>
      </c>
    </row>
    <row r="53" spans="1:8">
      <c r="G53" s="6">
        <v>738</v>
      </c>
    </row>
    <row r="59" spans="1:8" ht="15.75">
      <c r="A59" s="36"/>
    </row>
    <row r="60" spans="1:8" ht="15.75">
      <c r="A60" s="36"/>
    </row>
    <row r="61" spans="1:8" ht="15.75">
      <c r="A61" s="36"/>
    </row>
    <row r="62" spans="1:8" ht="15.75">
      <c r="A62" s="36"/>
    </row>
    <row r="63" spans="1:8" ht="15.75">
      <c r="A63" s="36"/>
    </row>
    <row r="64" spans="1:8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3">
    <mergeCell ref="C36:F36"/>
    <mergeCell ref="C50:E50"/>
    <mergeCell ref="C51:E51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H11" zoomScale="70" zoomScaleNormal="70" workbookViewId="0">
      <selection activeCell="R44" sqref="R4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115" t="e">
        <f t="shared" ref="F2:F15" si="5">ROUND((E2/B2),0)</f>
        <v>#DIV/0!</v>
      </c>
      <c r="G2" s="115" t="e">
        <f t="shared" ref="G2:G15" si="6">ROUND((E2/C2),0)</f>
        <v>#DIV/0!</v>
      </c>
      <c r="H2" s="115" t="e">
        <f t="shared" ref="H2:H15" si="7">ROUND((E2/D2),0)</f>
        <v>#DIV/0!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/>
      <c r="P2" s="71"/>
      <c r="Q2" s="71"/>
      <c r="R2" s="2"/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5" t="e">
        <f t="shared" si="5"/>
        <v>#DIV/0!</v>
      </c>
      <c r="G3" s="115" t="e">
        <f t="shared" si="6"/>
        <v>#DIV/0!</v>
      </c>
      <c r="H3" s="115" t="e">
        <f t="shared" si="7"/>
        <v>#DIV/0!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/>
      <c r="P3" s="71"/>
      <c r="Q3" s="71"/>
      <c r="R3" s="2"/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115" t="e">
        <f t="shared" si="5"/>
        <v>#DIV/0!</v>
      </c>
      <c r="G4" s="115" t="e">
        <f t="shared" si="6"/>
        <v>#DIV/0!</v>
      </c>
      <c r="H4" s="115" t="e">
        <f t="shared" si="7"/>
        <v>#DIV/0!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/>
      <c r="P4" s="71"/>
      <c r="Q4" s="71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/>
      <c r="P5" s="71"/>
      <c r="Q5" s="71"/>
      <c r="R5" s="2"/>
      <c r="S5" s="2"/>
      <c r="T5" s="2"/>
    </row>
    <row r="6" spans="1:35">
      <c r="A6" s="4">
        <f t="shared" si="0"/>
        <v>8500000</v>
      </c>
      <c r="B6" s="4">
        <f t="shared" si="1"/>
        <v>820</v>
      </c>
      <c r="C6" s="4">
        <f t="shared" si="2"/>
        <v>984</v>
      </c>
      <c r="D6" s="4">
        <f t="shared" si="3"/>
        <v>1180.8</v>
      </c>
      <c r="E6" s="5">
        <f t="shared" si="4"/>
        <v>10365.853658536585</v>
      </c>
      <c r="F6" s="115">
        <f t="shared" si="5"/>
        <v>13</v>
      </c>
      <c r="G6" s="115">
        <f t="shared" si="6"/>
        <v>11</v>
      </c>
      <c r="H6" s="115">
        <f t="shared" si="7"/>
        <v>9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>
        <v>8500000</v>
      </c>
      <c r="O6" s="71">
        <v>0</v>
      </c>
      <c r="P6" s="71">
        <f t="shared" ref="P6:P8" si="10">O6/1.2</f>
        <v>0</v>
      </c>
      <c r="Q6" s="71">
        <v>820</v>
      </c>
      <c r="R6" s="2">
        <f>N6/Q6</f>
        <v>10365.853658536585</v>
      </c>
      <c r="S6" s="2"/>
      <c r="T6" s="2"/>
      <c r="AI6" t="s">
        <v>73</v>
      </c>
    </row>
    <row r="7" spans="1:35">
      <c r="A7" s="4">
        <f t="shared" si="0"/>
        <v>8000000</v>
      </c>
      <c r="B7" s="4">
        <f t="shared" si="1"/>
        <v>918</v>
      </c>
      <c r="C7" s="4">
        <f t="shared" si="2"/>
        <v>1101.5999999999999</v>
      </c>
      <c r="D7" s="4">
        <f t="shared" si="3"/>
        <v>1321.9199999999998</v>
      </c>
      <c r="E7" s="5">
        <f t="shared" si="4"/>
        <v>8714.5969498910672</v>
      </c>
      <c r="F7" s="4">
        <f t="shared" si="5"/>
        <v>9</v>
      </c>
      <c r="G7" s="4">
        <f t="shared" si="6"/>
        <v>8</v>
      </c>
      <c r="H7" s="4">
        <f t="shared" si="7"/>
        <v>7</v>
      </c>
      <c r="I7" s="4">
        <f t="shared" si="8"/>
        <v>0</v>
      </c>
      <c r="J7" s="4">
        <f t="shared" si="9"/>
        <v>0</v>
      </c>
      <c r="N7">
        <v>8000000</v>
      </c>
      <c r="O7" s="71">
        <v>0</v>
      </c>
      <c r="P7" s="71">
        <f t="shared" si="10"/>
        <v>0</v>
      </c>
      <c r="Q7" s="71">
        <v>918</v>
      </c>
      <c r="R7" s="2">
        <f>N7/Q7</f>
        <v>8714.5969498910672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ref="Q6:Q8" si="11">P8/1.2</f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/>
      <c r="P9" s="71"/>
      <c r="Q9" s="71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/>
      <c r="P10" s="71"/>
      <c r="Q10" s="71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/>
      <c r="P11" s="71"/>
      <c r="Q11" s="71"/>
      <c r="R11" s="2"/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/>
      <c r="P12" s="71"/>
      <c r="Q12" s="71"/>
      <c r="R12" s="2"/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2">N16</f>
        <v>0</v>
      </c>
      <c r="B16" s="4">
        <f t="shared" ref="B16:B19" si="13">Q16</f>
        <v>0</v>
      </c>
      <c r="C16" s="4">
        <f t="shared" ref="C16:C19" si="14">B16*1.2</f>
        <v>0</v>
      </c>
      <c r="D16" s="4">
        <f t="shared" ref="D16:D19" si="15">C16*1.2</f>
        <v>0</v>
      </c>
      <c r="E16" s="5">
        <f t="shared" ref="E16:E19" si="16">R16</f>
        <v>0</v>
      </c>
      <c r="F16" s="4" t="e">
        <f t="shared" ref="F16:F19" si="17">ROUND((E16/B16),0)</f>
        <v>#DIV/0!</v>
      </c>
      <c r="G16" s="4" t="e">
        <f t="shared" ref="G16:G19" si="18">ROUND((E16/C16),0)</f>
        <v>#DIV/0!</v>
      </c>
      <c r="H16" s="4" t="e">
        <f t="shared" ref="H16:H19" si="19">ROUND((E16/D16),0)</f>
        <v>#DIV/0!</v>
      </c>
      <c r="I16" s="4">
        <f t="shared" ref="I16:J19" si="20">T16</f>
        <v>0</v>
      </c>
      <c r="J16" s="4">
        <f t="shared" si="20"/>
        <v>0</v>
      </c>
      <c r="R16" s="2"/>
      <c r="S16" s="2"/>
    </row>
    <row r="17" spans="1:19">
      <c r="A17" s="4">
        <f t="shared" si="12"/>
        <v>0</v>
      </c>
      <c r="B17" s="4">
        <f t="shared" si="13"/>
        <v>0</v>
      </c>
      <c r="C17" s="4">
        <f t="shared" si="14"/>
        <v>0</v>
      </c>
      <c r="D17" s="4">
        <f t="shared" si="15"/>
        <v>0</v>
      </c>
      <c r="E17" s="5">
        <f t="shared" si="16"/>
        <v>0</v>
      </c>
      <c r="F17" s="4" t="e">
        <f t="shared" si="17"/>
        <v>#DIV/0!</v>
      </c>
      <c r="G17" s="4" t="e">
        <f t="shared" si="18"/>
        <v>#DIV/0!</v>
      </c>
      <c r="H17" s="4" t="e">
        <f t="shared" si="19"/>
        <v>#DIV/0!</v>
      </c>
      <c r="I17" s="4">
        <f t="shared" si="20"/>
        <v>0</v>
      </c>
      <c r="J17" s="4">
        <f t="shared" si="20"/>
        <v>0</v>
      </c>
      <c r="R17" s="2"/>
      <c r="S17" s="2"/>
    </row>
    <row r="18" spans="1:19">
      <c r="A18" s="4">
        <f t="shared" si="12"/>
        <v>0</v>
      </c>
      <c r="B18" s="4">
        <f t="shared" si="13"/>
        <v>0</v>
      </c>
      <c r="C18" s="4">
        <f t="shared" si="14"/>
        <v>0</v>
      </c>
      <c r="D18" s="4">
        <f t="shared" si="15"/>
        <v>0</v>
      </c>
      <c r="E18" s="5">
        <f t="shared" si="16"/>
        <v>0</v>
      </c>
      <c r="F18" s="4" t="e">
        <f t="shared" si="17"/>
        <v>#DIV/0!</v>
      </c>
      <c r="G18" s="4" t="e">
        <f t="shared" si="18"/>
        <v>#DIV/0!</v>
      </c>
      <c r="H18" s="4" t="e">
        <f t="shared" si="19"/>
        <v>#DIV/0!</v>
      </c>
      <c r="I18" s="4">
        <f t="shared" si="20"/>
        <v>0</v>
      </c>
      <c r="J18" s="4">
        <f t="shared" si="20"/>
        <v>0</v>
      </c>
      <c r="R18" s="2"/>
      <c r="S18" s="2"/>
    </row>
    <row r="19" spans="1:19">
      <c r="A19" s="4">
        <f t="shared" si="12"/>
        <v>0</v>
      </c>
      <c r="B19" s="4">
        <f t="shared" si="13"/>
        <v>0</v>
      </c>
      <c r="C19" s="4">
        <f t="shared" si="14"/>
        <v>0</v>
      </c>
      <c r="D19" s="4">
        <f t="shared" si="15"/>
        <v>0</v>
      </c>
      <c r="E19" s="5">
        <f t="shared" si="16"/>
        <v>0</v>
      </c>
      <c r="F19" s="4" t="e">
        <f t="shared" si="17"/>
        <v>#DIV/0!</v>
      </c>
      <c r="G19" s="4" t="e">
        <f t="shared" si="18"/>
        <v>#DIV/0!</v>
      </c>
      <c r="H19" s="4" t="e">
        <f t="shared" si="19"/>
        <v>#DIV/0!</v>
      </c>
      <c r="I19" s="4">
        <f t="shared" si="20"/>
        <v>0</v>
      </c>
      <c r="J19" s="4">
        <f t="shared" si="20"/>
        <v>0</v>
      </c>
      <c r="O19" s="71"/>
      <c r="P19" s="71"/>
      <c r="Q19" s="71"/>
      <c r="R19" s="2"/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L12" sqref="L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1"/>
  <sheetViews>
    <sheetView workbookViewId="0">
      <selection activeCell="M11" sqref="M11"/>
    </sheetView>
  </sheetViews>
  <sheetFormatPr defaultRowHeight="15"/>
  <sheetData>
    <row r="11" spans="13:13">
      <c r="M11">
        <v>3670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Q41" zoomScale="85" zoomScaleNormal="85" workbookViewId="0">
      <selection activeCell="X56" sqref="X5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L13" sqref="L1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2024-12-24T13:05:26Z</dcterms:modified>
</cp:coreProperties>
</file>