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M17" i="17" l="1"/>
  <c r="M16" i="17"/>
  <c r="P10" i="16"/>
  <c r="O8" i="15"/>
  <c r="T13" i="14"/>
  <c r="Q7" i="13"/>
  <c r="W43" i="4"/>
  <c r="G28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<sst xmlns="http://schemas.openxmlformats.org/spreadsheetml/2006/main" count="49" uniqueCount="43">
  <si>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</si>
  <si>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</si>
  <si>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</si>
  <si>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</si>
  <si>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</si>
  <si>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</si>
  <si>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</si>
  <si>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</si>
  <si>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</si>
  <si>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</si>
  <si>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</si>
  <si>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</si>
  <si>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</si>
  <si>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</si>
  <si>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</si>
  <si>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</si>
  <si>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</si>
  <si>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</si>
  <si>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</si>
  <si>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</si>
  <si>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</si>
  <si>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</si>
  <si>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</si>
  <si>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</si>
  <si>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</si>
  <si>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</si>
  <si>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</si>
  <si>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</si>
  <si>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</si>
  <si>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</si>
  <si>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</si>
  <si>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</si>
  <si>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</si>
  <si>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</si>
  <si>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</si>
  <si>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</si>
  <si>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</si>
  <si>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</si>
  <si>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</si>
  <si>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</si>
  <si>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Chhail Bahadur null Pathak</t>
  </si>
  <si>
    <t xml:space="preserve">As per rera 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</si>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</sst>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219956</xdr:colOff>
      <xdr:row>27</xdr:row>
      <xdr:rowOff>38797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315956" cy="4991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496560</xdr:colOff>
      <xdr:row>47</xdr:row>
      <xdr:rowOff>172670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1CFAE20-220F-4FC5-988C-883FBC11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30960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16</xdr:col>
      <xdr:colOff>134219</xdr:colOff>
      <xdr:row>34</xdr:row>
      <xdr:rowOff>181718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333500"/>
          <a:ext cx="6230219" cy="5325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77061</xdr:colOff>
      <xdr:row>29</xdr:row>
      <xdr:rowOff>48376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73061" cy="5382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153272</xdr:colOff>
      <xdr:row>27</xdr:row>
      <xdr:rowOff>48303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249272" cy="4858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7</xdr:row>
      <xdr:rowOff>76200</xdr:rowOff>
    </xdr:from>
    <xdr:to>
      <xdr:col>9</xdr:col>
      <xdr:colOff>314881</xdr:colOff>
      <xdr:row>33</xdr:row>
      <xdr:rowOff>134049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275" y="1409700"/>
          <a:ext cx="3982006" cy="5010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25</xdr:col>
      <xdr:colOff>306034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728407C-D6A5-4C36-ADC5-62D80708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8840434" cy="7821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18</xdr:col>
      <xdr:colOff>48000</xdr:colOff>
      <xdr:row>31</xdr:row>
      <xdr:rowOff>190499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571500"/>
          <a:ext cx="7363200" cy="552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15</xdr:col>
      <xdr:colOff>89218</xdr:colOff>
      <xdr:row>32</xdr:row>
      <xdr:rowOff>133350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404418" cy="6038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193181</xdr:colOff>
      <xdr:row>41</xdr:row>
      <xdr:rowOff>172537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5EC5F20-BB99-468E-B44A-DC201177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727581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25" zoomScaleNormal="100" workbookViewId="0">
      <selection activeCell="T27" sqref="T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292</v>
      </c>
      <c r="C3" s="4">
        <f>B3*1.2</f>
        <v>350.4</v>
      </c>
      <c r="D3" s="4">
        <f t="shared" ref="D3:D9" si="2">C3*1.2</f>
        <v>420.47999999999996</v>
      </c>
      <c r="E3" s="5">
        <f t="shared" ref="E3:E9" si="3">R3</f>
        <v>2400000</v>
      </c>
      <c r="F3" s="9">
        <f t="shared" ref="F3:F9" si="4">ROUND((E3/B3),0)</f>
        <v>8219</v>
      </c>
      <c r="G3" s="9">
        <f t="shared" ref="G3:G9" si="5">ROUND((E3/C3),0)</f>
        <v>6849</v>
      </c>
      <c r="H3" s="9">
        <f t="shared" ref="H3:H9" si="6">ROUND((E3/D3),0)</f>
        <v>5708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292</v>
      </c>
      <c r="R3" s="2">
        <v>2400000</v>
      </c>
    </row>
    <row r="4" spans="1:20" x14ac:dyDescent="0.25">
      <c r="A4" s="4">
        <f t="shared" si="0"/>
        <v>0</v>
      </c>
      <c r="B4" s="4">
        <f t="shared" si="1"/>
        <v>293</v>
      </c>
      <c r="C4" s="4">
        <f t="shared" ref="C4:C9" si="9">B4*1.2</f>
        <v>351.59999999999997</v>
      </c>
      <c r="D4" s="4">
        <f t="shared" si="2"/>
        <v>421.91999999999996</v>
      </c>
      <c r="E4" s="5">
        <f t="shared" si="3"/>
        <v>2500000</v>
      </c>
      <c r="F4" s="9">
        <f t="shared" si="4"/>
        <v>8532</v>
      </c>
      <c r="G4" s="9">
        <f t="shared" si="5"/>
        <v>7110</v>
      </c>
      <c r="H4" s="9">
        <f t="shared" si="6"/>
        <v>5925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293</v>
      </c>
      <c r="R4" s="2">
        <v>2500000</v>
      </c>
    </row>
    <row r="5" spans="1:20" x14ac:dyDescent="0.25">
      <c r="A5" s="4">
        <f t="shared" si="0"/>
        <v>0</v>
      </c>
      <c r="B5" s="4">
        <f t="shared" si="1"/>
        <v>296</v>
      </c>
      <c r="C5" s="4">
        <f t="shared" si="9"/>
        <v>355.2</v>
      </c>
      <c r="D5" s="4">
        <f t="shared" si="2"/>
        <v>426.23999999999995</v>
      </c>
      <c r="E5" s="5">
        <f t="shared" si="3"/>
        <v>2510646</v>
      </c>
      <c r="F5" s="9">
        <f t="shared" si="4"/>
        <v>8482</v>
      </c>
      <c r="G5" s="9">
        <f t="shared" si="5"/>
        <v>7068</v>
      </c>
      <c r="H5" s="9">
        <f t="shared" si="6"/>
        <v>5890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296</v>
      </c>
      <c r="R5" s="2">
        <v>2510646</v>
      </c>
    </row>
    <row r="6" spans="1:20" x14ac:dyDescent="0.25">
      <c r="A6" s="4">
        <f t="shared" si="0"/>
        <v>0</v>
      </c>
      <c r="B6" s="4">
        <f t="shared" si="1"/>
        <v>293</v>
      </c>
      <c r="C6" s="4">
        <f t="shared" si="9"/>
        <v>351.59999999999997</v>
      </c>
      <c r="D6" s="4">
        <f t="shared" si="2"/>
        <v>421.91999999999996</v>
      </c>
      <c r="E6" s="5">
        <f t="shared" si="3"/>
        <v>2521000</v>
      </c>
      <c r="F6" s="9">
        <f t="shared" si="4"/>
        <v>8604</v>
      </c>
      <c r="G6" s="9">
        <f t="shared" si="5"/>
        <v>7170</v>
      </c>
      <c r="H6" s="9">
        <f t="shared" si="6"/>
        <v>5975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293</v>
      </c>
      <c r="R6" s="2">
        <v>2521000</v>
      </c>
    </row>
    <row r="7" spans="1:20" x14ac:dyDescent="0.25">
      <c r="A7" s="4">
        <f t="shared" si="0"/>
        <v>0</v>
      </c>
      <c r="B7" s="4">
        <f t="shared" si="1"/>
        <v>277</v>
      </c>
      <c r="C7" s="4">
        <f t="shared" si="9"/>
        <v>332.4</v>
      </c>
      <c r="D7" s="4">
        <f t="shared" si="2"/>
        <v>398.87999999999994</v>
      </c>
      <c r="E7" s="5">
        <f t="shared" si="3"/>
        <v>3400000</v>
      </c>
      <c r="F7" s="9">
        <f t="shared" si="4"/>
        <v>12274</v>
      </c>
      <c r="G7" s="9">
        <f t="shared" si="5"/>
        <v>10229</v>
      </c>
      <c r="H7" s="9">
        <f t="shared" si="6"/>
        <v>8524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277</v>
      </c>
      <c r="R7" s="2">
        <v>3400000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320</v>
      </c>
      <c r="C16" s="4">
        <f t="shared" ref="C16:C25" si="34">B16*1.2</f>
        <v>384</v>
      </c>
      <c r="D16" s="4">
        <f t="shared" ref="D16:D25" si="35">C16*1.2</f>
        <v>460.79999999999995</v>
      </c>
      <c r="E16" s="5">
        <f t="shared" ref="E16:E25" si="36">R16</f>
        <v>4200000</v>
      </c>
      <c r="F16" s="9">
        <f t="shared" ref="F16:F25" si="37">ROUND((E16/B16),0)</f>
        <v>13125</v>
      </c>
      <c r="G16" s="9">
        <f t="shared" ref="G16:G25" si="38">ROUND((E16/C16),0)</f>
        <v>10938</v>
      </c>
      <c r="H16" s="9">
        <f t="shared" ref="H16:H25" si="39">ROUND((E16/D16),0)</f>
        <v>9115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320</v>
      </c>
      <c r="R16" s="2">
        <v>4200000</v>
      </c>
    </row>
    <row r="17" spans="1:25" x14ac:dyDescent="0.25">
      <c r="A17" s="4">
        <f t="shared" si="32"/>
        <v>0</v>
      </c>
      <c r="B17" s="4">
        <f t="shared" si="33"/>
        <v>377.5</v>
      </c>
      <c r="C17" s="4">
        <f t="shared" si="34"/>
        <v>453</v>
      </c>
      <c r="D17" s="4">
        <f t="shared" si="35"/>
        <v>543.6</v>
      </c>
      <c r="E17" s="5">
        <f t="shared" si="36"/>
        <v>4000000</v>
      </c>
      <c r="F17" s="9">
        <f t="shared" si="37"/>
        <v>10596</v>
      </c>
      <c r="G17" s="9">
        <f t="shared" si="38"/>
        <v>8830</v>
      </c>
      <c r="H17" s="9">
        <f t="shared" si="39"/>
        <v>7358</v>
      </c>
      <c r="I17" s="4" t="e">
        <f>#REF!</f>
        <v>#REF!</v>
      </c>
      <c r="J17" s="4">
        <f t="shared" si="40"/>
        <v>0</v>
      </c>
      <c r="O17">
        <v>0</v>
      </c>
      <c r="P17">
        <v>453</v>
      </c>
      <c r="Q17">
        <f t="shared" si="41"/>
        <v>377.5</v>
      </c>
      <c r="R17" s="2">
        <v>4000000</v>
      </c>
    </row>
    <row r="18" spans="1:25" x14ac:dyDescent="0.25">
      <c r="A18" s="4">
        <f t="shared" si="32"/>
        <v>0</v>
      </c>
      <c r="B18" s="4">
        <f t="shared" si="33"/>
        <v>350</v>
      </c>
      <c r="C18" s="4">
        <f t="shared" si="34"/>
        <v>420</v>
      </c>
      <c r="D18" s="4">
        <f t="shared" si="35"/>
        <v>504</v>
      </c>
      <c r="E18" s="5">
        <f t="shared" si="36"/>
        <v>4000000</v>
      </c>
      <c r="F18" s="9">
        <f t="shared" si="37"/>
        <v>11429</v>
      </c>
      <c r="G18" s="9">
        <f t="shared" si="38"/>
        <v>9524</v>
      </c>
      <c r="H18" s="9">
        <f t="shared" si="39"/>
        <v>7937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350</v>
      </c>
      <c r="R18" s="2">
        <v>4000000</v>
      </c>
    </row>
    <row r="19" spans="1:25" x14ac:dyDescent="0.25">
      <c r="A19" s="4">
        <f t="shared" ref="A19:A22" si="42">N19</f>
        <v>0</v>
      </c>
      <c r="B19" s="4">
        <f t="shared" ref="B19:B22" si="43">Q19</f>
        <v>351</v>
      </c>
      <c r="C19" s="4">
        <f t="shared" ref="C19:C22" si="44">B19*1.2</f>
        <v>421.2</v>
      </c>
      <c r="D19" s="4">
        <f t="shared" ref="D19:D22" si="45">C19*1.2</f>
        <v>505.43999999999994</v>
      </c>
      <c r="E19" s="5">
        <f t="shared" ref="E19:E22" si="46">R19</f>
        <v>3951000</v>
      </c>
      <c r="F19" s="9">
        <f t="shared" ref="F19:F22" si="47">ROUND((E19/B19),0)</f>
        <v>11256</v>
      </c>
      <c r="G19" s="9">
        <f t="shared" ref="G19:G22" si="48">ROUND((E19/C19),0)</f>
        <v>9380</v>
      </c>
      <c r="H19" s="9">
        <f t="shared" ref="H19:H22" si="49">ROUND((E19/D19),0)</f>
        <v>7817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351</v>
      </c>
      <c r="R19" s="2">
        <v>3951000</v>
      </c>
    </row>
    <row r="20" spans="1:25" x14ac:dyDescent="0.25">
      <c r="A20" s="4">
        <f t="shared" si="42"/>
        <v>0</v>
      </c>
      <c r="B20" s="4">
        <f t="shared" si="43"/>
        <v>420</v>
      </c>
      <c r="C20" s="4">
        <f t="shared" si="44"/>
        <v>504</v>
      </c>
      <c r="D20" s="4">
        <f t="shared" si="45"/>
        <v>604.79999999999995</v>
      </c>
      <c r="E20" s="5">
        <f t="shared" si="46"/>
        <v>5000000</v>
      </c>
      <c r="F20" s="9">
        <f t="shared" si="47"/>
        <v>11905</v>
      </c>
      <c r="G20" s="9">
        <f t="shared" si="48"/>
        <v>9921</v>
      </c>
      <c r="H20" s="9">
        <f t="shared" si="49"/>
        <v>8267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420</v>
      </c>
      <c r="R20" s="2">
        <v>5000000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11500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42</v>
      </c>
      <c r="F28" s="7">
        <v>27.49</v>
      </c>
      <c r="G28">
        <f>F28*10.764</f>
        <v>295.90235999999999</v>
      </c>
      <c r="S28" s="10"/>
      <c r="T28" s="10"/>
      <c r="U28" s="17" t="s">
        <v>15</v>
      </c>
      <c r="V28" s="18"/>
      <c r="W28" s="19">
        <f>W26-W27</f>
        <v>9000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-1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61</v>
      </c>
      <c r="X31" s="31">
        <v>2025</v>
      </c>
      <c r="Y31" t="s">
        <v>41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-1.5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9000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11500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296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3404000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3335920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2723200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740000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7091.666666666667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Q44"/>
  <sheetViews>
    <sheetView topLeftCell="D1" zoomScaleNormal="100" workbookViewId="0">
      <selection activeCell="Q8" sqref="Q8"/>
    </sheetView>
  </sheetViews>
  <sheetFormatPr defaultRowHeight="15" x14ac:dyDescent="0.25"/>
  <sheetData>
    <row r="7" spans="16:17" x14ac:dyDescent="0.25">
      <c r="P7">
        <v>27.12</v>
      </c>
      <c r="Q7">
        <f>P7*10.764</f>
        <v>291.91967999999997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3:T13"/>
  <sheetViews>
    <sheetView topLeftCell="D6" workbookViewId="0">
      <selection activeCell="T14" sqref="T14"/>
    </sheetView>
  </sheetViews>
  <sheetFormatPr defaultRowHeight="15" x14ac:dyDescent="0.25"/>
  <sheetData>
    <row r="13" spans="19:20" x14ac:dyDescent="0.25">
      <c r="S13">
        <v>27.24</v>
      </c>
      <c r="T13">
        <f>S13*10.764</f>
        <v>293.21135999999996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"/>
  <sheetViews>
    <sheetView zoomScaleNormal="100" workbookViewId="0">
      <selection activeCell="O9" sqref="O9"/>
    </sheetView>
  </sheetViews>
  <sheetFormatPr defaultRowHeight="15" x14ac:dyDescent="0.25"/>
  <sheetData>
    <row r="2" spans="1:15" x14ac:dyDescent="0.25">
      <c r="A2" s="6"/>
    </row>
    <row r="8" spans="1:15" x14ac:dyDescent="0.25">
      <c r="N8">
        <v>27.49</v>
      </c>
      <c r="O8">
        <f>N8*10.764</f>
        <v>295.90235999999999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10:P19"/>
  <sheetViews>
    <sheetView zoomScaleNormal="100" workbookViewId="0">
      <selection activeCell="P11" sqref="P11"/>
    </sheetView>
  </sheetViews>
  <sheetFormatPr defaultRowHeight="15" x14ac:dyDescent="0.25"/>
  <sheetData>
    <row r="10" spans="15:16" x14ac:dyDescent="0.25">
      <c r="O10">
        <v>27.24</v>
      </c>
      <c r="P10">
        <f>O10*10.764</f>
        <v>293.21135999999996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6:M17"/>
  <sheetViews>
    <sheetView topLeftCell="A7" zoomScaleNormal="100" workbookViewId="0">
      <selection activeCell="M16" sqref="M16"/>
    </sheetView>
  </sheetViews>
  <sheetFormatPr defaultRowHeight="15" x14ac:dyDescent="0.25"/>
  <sheetData>
    <row r="16" spans="12:13" x14ac:dyDescent="0.25">
      <c r="L16">
        <v>25.706</v>
      </c>
      <c r="M16">
        <f>L16*10.764</f>
        <v>276.69938399999995</v>
      </c>
    </row>
    <row r="17" spans="12:13" x14ac:dyDescent="0.25">
      <c r="L17">
        <v>12.616</v>
      </c>
      <c r="M17">
        <f>L17*10.764</f>
        <v>135.79862399999999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4" sqref="G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2024-12-29T00:01:21Z</dcterms:modified>
</cp:coreProperties>
</file>