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8" i="18" l="1"/>
  <c r="Q13" i="17" l="1"/>
  <c r="Q5" i="16"/>
  <c r="N5" i="15"/>
  <c r="S20" i="14"/>
  <c r="T11" i="14"/>
  <c r="R15" i="13"/>
  <c r="R7" i="13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H8" i="4" s="1"/>
  <c r="A8" i="4"/>
  <c r="Q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34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<sst xmlns="http://schemas.openxmlformats.org/spreadsheetml/2006/main" count="49" uniqueCount="42">
  <si>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</si>
  <si>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</si>
  <si>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</si>
  <si>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</si>
  <si>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</si>
  <si>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</si>
  <si>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</si>
  <si>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</si>
  <si>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</si>
  <si>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</si>
  <si>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</si>
  <si>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</si>
  <si>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</si>
  <si>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</si>
  <si>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</si>
  <si>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</si>
  <si>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</si>
  <si>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</si>
  <si>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</si>
  <si>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</si>
  <si>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</si>
  <si>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</si>
  <si>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</si>
  <si>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</si>
  <si>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</si>
  <si>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</si>
  <si>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</si>
  <si>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</si>
  <si>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</si>
  <si>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</si>
  <si>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</si>
  <si>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</si>
  <si>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</si>
  <si>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</si>
  <si>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</si>
  <si>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</si>
  <si>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</si>
  <si>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</si>
  <si>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Goregaon west Branch )  -  NARPATCHAND C JANGID</t>
  </si>
  <si>
    <t>Agree BUA</t>
  </si>
  <si>
    <t>As per Site Info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</si>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</sst>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14</xdr:col>
      <xdr:colOff>181851</xdr:colOff>
      <xdr:row>28</xdr:row>
      <xdr:rowOff>57902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277851" cy="5391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10</xdr:col>
      <xdr:colOff>569087</xdr:colOff>
      <xdr:row>39</xdr:row>
      <xdr:rowOff>99411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DF49E1C-6199-42C6-B87A-EA9CFF08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5445887" cy="7338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15</xdr:col>
      <xdr:colOff>191377</xdr:colOff>
      <xdr:row>32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952500"/>
          <a:ext cx="6287377" cy="5249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851</xdr:colOff>
      <xdr:row>28</xdr:row>
      <xdr:rowOff>143639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096851" cy="5477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851</xdr:colOff>
      <xdr:row>31</xdr:row>
      <xdr:rowOff>96014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096851" cy="54776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13</xdr:col>
      <xdr:colOff>19904</xdr:colOff>
      <xdr:row>37</xdr:row>
      <xdr:rowOff>124613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6115904" cy="5649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20</xdr:col>
      <xdr:colOff>429451</xdr:colOff>
      <xdr:row>38</xdr:row>
      <xdr:rowOff>124773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723AACE-32EE-4610-93CE-15BB9F7A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571500"/>
          <a:ext cx="5915851" cy="6792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17</xdr:col>
      <xdr:colOff>48568</xdr:colOff>
      <xdr:row>43</xdr:row>
      <xdr:rowOff>124932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9633589-5CD1-4532-81F4-FF256BFDE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6754168" cy="7935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14</xdr:col>
      <xdr:colOff>39041</xdr:colOff>
      <xdr:row>45</xdr:row>
      <xdr:rowOff>115459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6F28822-3EF7-4183-8DB3-2F0A51C9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744641" cy="8306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15</xdr:col>
      <xdr:colOff>48568</xdr:colOff>
      <xdr:row>45</xdr:row>
      <xdr:rowOff>124959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D07F684-6918-4C53-BAF9-35F983A3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571500"/>
          <a:ext cx="6754168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F10" zoomScaleNormal="100" workbookViewId="0">
      <selection activeCell="W19" sqref="W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416.66666666666669</v>
      </c>
      <c r="C3" s="4">
        <f>B3*1.2</f>
        <v>500</v>
      </c>
      <c r="D3" s="4">
        <f t="shared" ref="D3:D9" si="2">C3*1.2</f>
        <v>600</v>
      </c>
      <c r="E3" s="5">
        <f t="shared" ref="E3:E9" si="3">R3</f>
        <v>6390000</v>
      </c>
      <c r="F3" s="9">
        <f t="shared" ref="F3:F9" si="4">ROUND((E3/B3),0)</f>
        <v>15336</v>
      </c>
      <c r="G3" s="9">
        <f t="shared" ref="G3:G9" si="5">ROUND((E3/C3),0)</f>
        <v>12780</v>
      </c>
      <c r="H3" s="9">
        <f t="shared" ref="H3:H9" si="6">ROUND((E3/D3),0)</f>
        <v>10650</v>
      </c>
      <c r="I3" s="4" t="e">
        <f>#REF!</f>
        <v>#REF!</v>
      </c>
      <c r="J3" s="4">
        <f t="shared" ref="J3:J9" si="7">S3</f>
        <v>0</v>
      </c>
      <c r="O3">
        <v>0</v>
      </c>
      <c r="P3">
        <v>500</v>
      </c>
      <c r="Q3">
        <f t="shared" ref="Q3:Q9" si="8">P3/1.2</f>
        <v>416.66666666666669</v>
      </c>
      <c r="R3" s="2">
        <v>6390000</v>
      </c>
    </row>
    <row r="4" spans="1:20" x14ac:dyDescent="0.25">
      <c r="A4" s="4">
        <f t="shared" si="0"/>
        <v>0</v>
      </c>
      <c r="B4" s="4">
        <f t="shared" si="1"/>
        <v>900</v>
      </c>
      <c r="C4" s="4">
        <f t="shared" ref="C4:C9" si="9">B4*1.2</f>
        <v>1080</v>
      </c>
      <c r="D4" s="4">
        <f t="shared" si="2"/>
        <v>1296</v>
      </c>
      <c r="E4" s="5">
        <f t="shared" si="3"/>
        <v>17520000</v>
      </c>
      <c r="F4" s="9">
        <f t="shared" si="4"/>
        <v>19467</v>
      </c>
      <c r="G4" s="9">
        <f t="shared" si="5"/>
        <v>16222</v>
      </c>
      <c r="H4" s="9">
        <f t="shared" si="6"/>
        <v>13519</v>
      </c>
      <c r="I4" s="4" t="e">
        <f>#REF!</f>
        <v>#REF!</v>
      </c>
      <c r="J4" s="4">
        <f t="shared" si="7"/>
        <v>0</v>
      </c>
      <c r="O4">
        <v>0</v>
      </c>
      <c r="P4">
        <v>1080</v>
      </c>
      <c r="Q4">
        <f t="shared" si="8"/>
        <v>900</v>
      </c>
      <c r="R4" s="2">
        <v>17520000</v>
      </c>
    </row>
    <row r="5" spans="1:20" x14ac:dyDescent="0.25">
      <c r="A5" s="4">
        <f t="shared" si="0"/>
        <v>0</v>
      </c>
      <c r="B5" s="4">
        <f t="shared" si="1"/>
        <v>445.83333333333337</v>
      </c>
      <c r="C5" s="4">
        <f t="shared" si="9"/>
        <v>535</v>
      </c>
      <c r="D5" s="4">
        <f t="shared" si="2"/>
        <v>642</v>
      </c>
      <c r="E5" s="5">
        <f t="shared" si="3"/>
        <v>11000000</v>
      </c>
      <c r="F5" s="9">
        <f t="shared" si="4"/>
        <v>24673</v>
      </c>
      <c r="G5" s="9">
        <f t="shared" si="5"/>
        <v>20561</v>
      </c>
      <c r="H5" s="9">
        <f t="shared" si="6"/>
        <v>17134</v>
      </c>
      <c r="I5" s="4" t="e">
        <f>#REF!</f>
        <v>#REF!</v>
      </c>
      <c r="J5" s="4">
        <f t="shared" si="7"/>
        <v>0</v>
      </c>
      <c r="O5">
        <v>0</v>
      </c>
      <c r="P5">
        <v>535</v>
      </c>
      <c r="Q5">
        <f t="shared" si="8"/>
        <v>445.83333333333337</v>
      </c>
      <c r="R5" s="2">
        <v>11000000</v>
      </c>
    </row>
    <row r="6" spans="1:20" x14ac:dyDescent="0.25">
      <c r="A6" s="4">
        <f t="shared" si="0"/>
        <v>0</v>
      </c>
      <c r="B6" s="4">
        <f t="shared" si="1"/>
        <v>341.66666666666669</v>
      </c>
      <c r="C6" s="4">
        <f t="shared" si="9"/>
        <v>410</v>
      </c>
      <c r="D6" s="4">
        <f t="shared" si="2"/>
        <v>492</v>
      </c>
      <c r="E6" s="5">
        <f t="shared" si="3"/>
        <v>8300000</v>
      </c>
      <c r="F6" s="9">
        <f t="shared" si="4"/>
        <v>24293</v>
      </c>
      <c r="G6" s="9">
        <f t="shared" si="5"/>
        <v>20244</v>
      </c>
      <c r="H6" s="9">
        <f t="shared" si="6"/>
        <v>16870</v>
      </c>
      <c r="I6" s="4" t="e">
        <f>#REF!</f>
        <v>#REF!</v>
      </c>
      <c r="J6" s="4">
        <f t="shared" si="7"/>
        <v>0</v>
      </c>
      <c r="O6">
        <v>0</v>
      </c>
      <c r="P6">
        <v>410</v>
      </c>
      <c r="Q6">
        <f t="shared" si="8"/>
        <v>341.66666666666669</v>
      </c>
      <c r="R6" s="2">
        <v>8300000</v>
      </c>
    </row>
    <row r="7" spans="1:20" x14ac:dyDescent="0.25">
      <c r="A7" s="4">
        <f t="shared" si="0"/>
        <v>0</v>
      </c>
      <c r="B7" s="4">
        <f t="shared" si="1"/>
        <v>312.5</v>
      </c>
      <c r="C7" s="4">
        <f t="shared" si="9"/>
        <v>375</v>
      </c>
      <c r="D7" s="4">
        <f t="shared" si="2"/>
        <v>450</v>
      </c>
      <c r="E7" s="5">
        <f t="shared" si="3"/>
        <v>6700000</v>
      </c>
      <c r="F7" s="9">
        <f t="shared" si="4"/>
        <v>21440</v>
      </c>
      <c r="G7" s="9">
        <f t="shared" si="5"/>
        <v>17867</v>
      </c>
      <c r="H7" s="9">
        <f t="shared" si="6"/>
        <v>14889</v>
      </c>
      <c r="I7" s="4" t="e">
        <f>#REF!</f>
        <v>#REF!</v>
      </c>
      <c r="J7" s="4">
        <f t="shared" si="7"/>
        <v>0</v>
      </c>
      <c r="O7">
        <v>0</v>
      </c>
      <c r="P7">
        <v>375</v>
      </c>
      <c r="Q7">
        <f t="shared" si="8"/>
        <v>312.5</v>
      </c>
      <c r="R7" s="2">
        <v>6700000</v>
      </c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5">
        <f t="shared" si="3"/>
        <v>13400000</v>
      </c>
      <c r="F8" s="9">
        <f t="shared" si="4"/>
        <v>20615</v>
      </c>
      <c r="G8" s="9">
        <f t="shared" si="5"/>
        <v>17179</v>
      </c>
      <c r="H8" s="9">
        <f t="shared" si="6"/>
        <v>14316</v>
      </c>
      <c r="I8" s="4" t="e">
        <f>#REF!</f>
        <v>#REF!</v>
      </c>
      <c r="J8" s="4">
        <f t="shared" si="7"/>
        <v>0</v>
      </c>
      <c r="O8">
        <v>0</v>
      </c>
      <c r="P8">
        <v>780</v>
      </c>
      <c r="Q8">
        <f t="shared" si="8"/>
        <v>650</v>
      </c>
      <c r="R8" s="2">
        <v>13400000</v>
      </c>
    </row>
    <row r="9" spans="1:20" x14ac:dyDescent="0.25">
      <c r="A9" s="4">
        <f t="shared" si="0"/>
        <v>0</v>
      </c>
      <c r="B9" s="4">
        <f t="shared" si="1"/>
        <v>375.83333333333337</v>
      </c>
      <c r="C9" s="4">
        <f t="shared" si="9"/>
        <v>451.00000000000006</v>
      </c>
      <c r="D9" s="4">
        <f t="shared" si="2"/>
        <v>541.20000000000005</v>
      </c>
      <c r="E9" s="5">
        <f t="shared" si="3"/>
        <v>10800000</v>
      </c>
      <c r="F9" s="9">
        <f t="shared" si="4"/>
        <v>28736</v>
      </c>
      <c r="G9" s="9">
        <f t="shared" si="5"/>
        <v>23947</v>
      </c>
      <c r="H9" s="9">
        <f t="shared" si="6"/>
        <v>19956</v>
      </c>
      <c r="I9" s="4" t="e">
        <f>#REF!</f>
        <v>#REF!</v>
      </c>
      <c r="J9" s="4">
        <f t="shared" si="7"/>
        <v>0</v>
      </c>
      <c r="O9">
        <v>0</v>
      </c>
      <c r="P9">
        <v>451</v>
      </c>
      <c r="Q9">
        <f t="shared" si="8"/>
        <v>375.83333333333337</v>
      </c>
      <c r="R9" s="2">
        <v>10800000</v>
      </c>
    </row>
    <row r="10" spans="1:20" x14ac:dyDescent="0.25">
      <c r="A10" s="4">
        <f t="shared" ref="A10:A14" si="10">N10</f>
        <v>0</v>
      </c>
      <c r="B10" s="4">
        <f t="shared" ref="B10:B14" si="11">Q10</f>
        <v>0</v>
      </c>
      <c r="C10" s="4">
        <f t="shared" ref="C10:C14" si="12">B10*1.2</f>
        <v>0</v>
      </c>
      <c r="D10" s="4">
        <f t="shared" ref="D10:D14" si="13">C10*1.2</f>
        <v>0</v>
      </c>
      <c r="E10" s="5">
        <f t="shared" ref="E10:E14" si="14">R10</f>
        <v>0</v>
      </c>
      <c r="F10" s="9" t="e">
        <f t="shared" ref="F10:F14" si="15">ROUND((E10/B10),0)</f>
        <v>#DIV/0!</v>
      </c>
      <c r="G10" s="9" t="e">
        <f t="shared" ref="G10:G14" si="16">ROUND((E10/C10),0)</f>
        <v>#DIV/0!</v>
      </c>
      <c r="H10" s="9" t="e">
        <f t="shared" ref="H10:H14" si="17">ROUND((E10/D10),0)</f>
        <v>#DIV/0!</v>
      </c>
      <c r="I10" s="4" t="e">
        <f>#REF!</f>
        <v>#REF!</v>
      </c>
      <c r="J10" s="4">
        <f t="shared" ref="J10:J14" si="18">S10</f>
        <v>0</v>
      </c>
      <c r="O10">
        <v>0</v>
      </c>
      <c r="P10">
        <f t="shared" ref="P10:Q14" si="19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9" t="e">
        <f t="shared" si="15"/>
        <v>#DIV/0!</v>
      </c>
      <c r="G11" s="9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19"/>
        <v>0</v>
      </c>
      <c r="R11" s="2">
        <v>0</v>
      </c>
    </row>
    <row r="12" spans="1:20" x14ac:dyDescent="0.25">
      <c r="A12" s="4">
        <f t="shared" si="10"/>
        <v>0</v>
      </c>
      <c r="B12" s="4">
        <f t="shared" si="11"/>
        <v>0</v>
      </c>
      <c r="C12" s="4">
        <f t="shared" si="12"/>
        <v>0</v>
      </c>
      <c r="D12" s="4">
        <f t="shared" si="13"/>
        <v>0</v>
      </c>
      <c r="E12" s="5">
        <f t="shared" si="14"/>
        <v>0</v>
      </c>
      <c r="F12" s="9" t="e">
        <f t="shared" si="15"/>
        <v>#DIV/0!</v>
      </c>
      <c r="G12" s="9" t="e">
        <f t="shared" si="16"/>
        <v>#DIV/0!</v>
      </c>
      <c r="H12" s="9" t="e">
        <f t="shared" si="17"/>
        <v>#DIV/0!</v>
      </c>
      <c r="I12" s="4" t="e">
        <f>#REF!</f>
        <v>#REF!</v>
      </c>
      <c r="J12" s="4">
        <f t="shared" si="18"/>
        <v>0</v>
      </c>
      <c r="O12">
        <v>0</v>
      </c>
      <c r="P12">
        <f t="shared" si="19"/>
        <v>0</v>
      </c>
      <c r="Q12">
        <f t="shared" si="19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10"/>
        <v>0</v>
      </c>
      <c r="B14" s="4">
        <f t="shared" si="11"/>
        <v>0</v>
      </c>
      <c r="C14" s="4">
        <f t="shared" si="12"/>
        <v>0</v>
      </c>
      <c r="D14" s="4">
        <f t="shared" si="13"/>
        <v>0</v>
      </c>
      <c r="E14" s="5">
        <f t="shared" si="14"/>
        <v>0</v>
      </c>
      <c r="F14" s="9" t="e">
        <f t="shared" si="15"/>
        <v>#DIV/0!</v>
      </c>
      <c r="G14" s="9" t="e">
        <f t="shared" si="16"/>
        <v>#DIV/0!</v>
      </c>
      <c r="H14" s="9" t="e">
        <f t="shared" si="17"/>
        <v>#DIV/0!</v>
      </c>
      <c r="I14" s="4" t="e">
        <f>#REF!</f>
        <v>#REF!</v>
      </c>
      <c r="J14" s="4">
        <f t="shared" si="18"/>
        <v>0</v>
      </c>
      <c r="O14">
        <v>0</v>
      </c>
      <c r="P14">
        <f t="shared" si="19"/>
        <v>0</v>
      </c>
      <c r="Q14">
        <f t="shared" si="19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1">N16</f>
        <v>0</v>
      </c>
      <c r="B16" s="4">
        <f t="shared" ref="B16:B25" si="32">Q16</f>
        <v>405</v>
      </c>
      <c r="C16" s="4">
        <f t="shared" ref="C16:C25" si="33">B16*1.2</f>
        <v>486</v>
      </c>
      <c r="D16" s="4">
        <f t="shared" ref="D16:D25" si="34">C16*1.2</f>
        <v>583.19999999999993</v>
      </c>
      <c r="E16" s="5">
        <f t="shared" ref="E16:E25" si="35">R16</f>
        <v>17000000</v>
      </c>
      <c r="F16" s="9">
        <f t="shared" ref="F16:F25" si="36">ROUND((E16/B16),0)</f>
        <v>41975</v>
      </c>
      <c r="G16" s="9">
        <f t="shared" ref="G16:G25" si="37">ROUND((E16/C16),0)</f>
        <v>34979</v>
      </c>
      <c r="H16" s="9">
        <f t="shared" ref="H16:H25" si="38">ROUND((E16/D16),0)</f>
        <v>29150</v>
      </c>
      <c r="I16" s="4" t="e">
        <f>#REF!</f>
        <v>#REF!</v>
      </c>
      <c r="J16" s="4">
        <f t="shared" ref="J16:J25" si="39">S16</f>
        <v>0</v>
      </c>
      <c r="O16">
        <v>0</v>
      </c>
      <c r="P16">
        <f t="shared" ref="P16:Q25" si="40">O16/1.2</f>
        <v>0</v>
      </c>
      <c r="Q16">
        <v>405</v>
      </c>
      <c r="R16" s="2">
        <v>17000000</v>
      </c>
    </row>
    <row r="17" spans="1:25" x14ac:dyDescent="0.25">
      <c r="A17" s="4">
        <f t="shared" si="31"/>
        <v>0</v>
      </c>
      <c r="B17" s="4">
        <f t="shared" si="32"/>
        <v>487.5</v>
      </c>
      <c r="C17" s="4">
        <f t="shared" si="33"/>
        <v>585</v>
      </c>
      <c r="D17" s="4">
        <f t="shared" si="34"/>
        <v>702</v>
      </c>
      <c r="E17" s="5">
        <f t="shared" si="35"/>
        <v>9000000</v>
      </c>
      <c r="F17" s="9">
        <f t="shared" si="36"/>
        <v>18462</v>
      </c>
      <c r="G17" s="9">
        <f t="shared" si="37"/>
        <v>15385</v>
      </c>
      <c r="H17" s="9">
        <f t="shared" si="38"/>
        <v>12821</v>
      </c>
      <c r="I17" s="4" t="e">
        <f>#REF!</f>
        <v>#REF!</v>
      </c>
      <c r="J17" s="4">
        <f t="shared" si="39"/>
        <v>0</v>
      </c>
      <c r="O17">
        <v>0</v>
      </c>
      <c r="P17">
        <v>585</v>
      </c>
      <c r="Q17">
        <f t="shared" si="40"/>
        <v>487.5</v>
      </c>
      <c r="R17" s="2">
        <v>9000000</v>
      </c>
    </row>
    <row r="18" spans="1:25" x14ac:dyDescent="0.25">
      <c r="A18" s="4">
        <f t="shared" si="31"/>
        <v>0</v>
      </c>
      <c r="B18" s="4">
        <f t="shared" si="32"/>
        <v>745.83333333333337</v>
      </c>
      <c r="C18" s="4">
        <f t="shared" si="33"/>
        <v>895</v>
      </c>
      <c r="D18" s="4">
        <f t="shared" si="34"/>
        <v>1074</v>
      </c>
      <c r="E18" s="5">
        <f t="shared" si="35"/>
        <v>17500000</v>
      </c>
      <c r="F18" s="9">
        <f t="shared" si="36"/>
        <v>23464</v>
      </c>
      <c r="G18" s="9">
        <f t="shared" si="37"/>
        <v>19553</v>
      </c>
      <c r="H18" s="9">
        <f t="shared" si="38"/>
        <v>16294</v>
      </c>
      <c r="I18" s="4" t="e">
        <f>#REF!</f>
        <v>#REF!</v>
      </c>
      <c r="J18" s="4">
        <f t="shared" si="39"/>
        <v>0</v>
      </c>
      <c r="O18">
        <v>0</v>
      </c>
      <c r="P18">
        <v>895</v>
      </c>
      <c r="Q18">
        <f t="shared" si="40"/>
        <v>745.83333333333337</v>
      </c>
      <c r="R18" s="2">
        <v>17500000</v>
      </c>
    </row>
    <row r="19" spans="1:25" x14ac:dyDescent="0.25">
      <c r="A19" s="4">
        <f t="shared" ref="A19:A22" si="41">N19</f>
        <v>0</v>
      </c>
      <c r="B19" s="4">
        <f t="shared" ref="B19:B22" si="42">Q19</f>
        <v>640</v>
      </c>
      <c r="C19" s="4">
        <f t="shared" ref="C19:C22" si="43">B19*1.2</f>
        <v>768</v>
      </c>
      <c r="D19" s="4">
        <f t="shared" ref="D19:D22" si="44">C19*1.2</f>
        <v>921.59999999999991</v>
      </c>
      <c r="E19" s="5">
        <f t="shared" ref="E19:E22" si="45">R19</f>
        <v>16500000</v>
      </c>
      <c r="F19" s="9">
        <f t="shared" ref="F19:F22" si="46">ROUND((E19/B19),0)</f>
        <v>25781</v>
      </c>
      <c r="G19" s="9">
        <f t="shared" ref="G19:G22" si="47">ROUND((E19/C19),0)</f>
        <v>21484</v>
      </c>
      <c r="H19" s="9">
        <f t="shared" ref="H19:H22" si="48">ROUND((E19/D19),0)</f>
        <v>17904</v>
      </c>
      <c r="I19" s="4" t="e">
        <f>#REF!</f>
        <v>#REF!</v>
      </c>
      <c r="J19" s="4">
        <f t="shared" ref="J19:J22" si="49">S19</f>
        <v>0</v>
      </c>
      <c r="O19">
        <v>0</v>
      </c>
      <c r="P19">
        <f t="shared" ref="P19:P22" si="50">O19/1.2</f>
        <v>0</v>
      </c>
      <c r="Q19">
        <v>640</v>
      </c>
      <c r="R19" s="2">
        <v>16500000</v>
      </c>
    </row>
    <row r="20" spans="1:25" x14ac:dyDescent="0.25">
      <c r="A20" s="4">
        <f t="shared" si="41"/>
        <v>0</v>
      </c>
      <c r="B20" s="4">
        <f t="shared" si="42"/>
        <v>708.33333333333337</v>
      </c>
      <c r="C20" s="4">
        <f t="shared" si="43"/>
        <v>850</v>
      </c>
      <c r="D20" s="4">
        <f t="shared" si="44"/>
        <v>1020</v>
      </c>
      <c r="E20" s="5">
        <f t="shared" si="45"/>
        <v>21000000</v>
      </c>
      <c r="F20" s="9">
        <f t="shared" si="46"/>
        <v>29647</v>
      </c>
      <c r="G20" s="9">
        <f t="shared" si="47"/>
        <v>24706</v>
      </c>
      <c r="H20" s="9">
        <f t="shared" si="48"/>
        <v>20588</v>
      </c>
      <c r="I20" s="4" t="e">
        <f>#REF!</f>
        <v>#REF!</v>
      </c>
      <c r="J20" s="4">
        <f t="shared" si="49"/>
        <v>0</v>
      </c>
      <c r="O20">
        <v>0</v>
      </c>
      <c r="P20">
        <v>850</v>
      </c>
      <c r="Q20">
        <f t="shared" ref="Q19:Q22" si="51">P20/1.2</f>
        <v>708.33333333333337</v>
      </c>
      <c r="R20" s="2">
        <v>21000000</v>
      </c>
    </row>
    <row r="21" spans="1:25" x14ac:dyDescent="0.25">
      <c r="A21" s="4">
        <f t="shared" si="41"/>
        <v>0</v>
      </c>
      <c r="B21" s="4">
        <f t="shared" si="42"/>
        <v>400</v>
      </c>
      <c r="C21" s="4">
        <f t="shared" si="43"/>
        <v>480</v>
      </c>
      <c r="D21" s="4">
        <f t="shared" si="44"/>
        <v>576</v>
      </c>
      <c r="E21" s="5">
        <f t="shared" si="45"/>
        <v>9500000</v>
      </c>
      <c r="F21" s="9">
        <f t="shared" si="46"/>
        <v>23750</v>
      </c>
      <c r="G21" s="9">
        <f t="shared" si="47"/>
        <v>19792</v>
      </c>
      <c r="H21" s="9">
        <f t="shared" si="48"/>
        <v>16493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v>400</v>
      </c>
      <c r="R21" s="2">
        <v>9500000</v>
      </c>
    </row>
    <row r="22" spans="1:25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25" x14ac:dyDescent="0.25">
      <c r="A23" s="4">
        <f t="shared" ref="A23" si="52">N23</f>
        <v>0</v>
      </c>
      <c r="B23" s="4">
        <f t="shared" ref="B23" si="53">Q23</f>
        <v>0</v>
      </c>
      <c r="C23" s="4">
        <f t="shared" ref="C23" si="54">B23*1.2</f>
        <v>0</v>
      </c>
      <c r="D23" s="4">
        <f t="shared" ref="D23" si="55">C23*1.2</f>
        <v>0</v>
      </c>
      <c r="E23" s="5">
        <f t="shared" ref="E23" si="56">R23</f>
        <v>0</v>
      </c>
      <c r="F23" s="9" t="e">
        <f t="shared" ref="F23" si="57">ROUND((E23/B23),0)</f>
        <v>#DIV/0!</v>
      </c>
      <c r="G23" s="9" t="e">
        <f t="shared" ref="G23" si="58">ROUND((E23/C23),0)</f>
        <v>#DIV/0!</v>
      </c>
      <c r="H23" s="9" t="e">
        <f t="shared" ref="H23" si="59">ROUND((E23/D23),0)</f>
        <v>#DIV/0!</v>
      </c>
      <c r="I23" s="4" t="e">
        <f>#REF!</f>
        <v>#REF!</v>
      </c>
      <c r="J23" s="4">
        <f t="shared" ref="J23" si="60">S23</f>
        <v>0</v>
      </c>
      <c r="O23">
        <v>0</v>
      </c>
      <c r="P23">
        <f t="shared" ref="P23" si="61">O23/1.2</f>
        <v>0</v>
      </c>
      <c r="Q23">
        <f t="shared" ref="Q23" si="62">P23/1.2</f>
        <v>0</v>
      </c>
      <c r="R23" s="2">
        <v>0</v>
      </c>
    </row>
    <row r="24" spans="1:25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21500</v>
      </c>
      <c r="X26" s="20" t="s">
        <v>41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39</v>
      </c>
      <c r="F28" s="7">
        <v>600</v>
      </c>
      <c r="S28" s="10"/>
      <c r="T28" s="10"/>
      <c r="U28" s="17" t="s">
        <v>15</v>
      </c>
      <c r="V28" s="18"/>
      <c r="W28" s="19">
        <f>W26-W27</f>
        <v>19000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39</v>
      </c>
      <c r="X30" s="25">
        <v>2024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21</v>
      </c>
      <c r="X31" s="31">
        <v>1985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38</v>
      </c>
      <c r="Q33" s="42"/>
      <c r="R33" s="42"/>
      <c r="S33" s="42"/>
      <c r="T33" s="43"/>
      <c r="U33" s="21" t="s">
        <v>20</v>
      </c>
      <c r="V33" s="23"/>
      <c r="W33" s="24">
        <f>90*W30/W32</f>
        <v>58.5</v>
      </c>
      <c r="X33" s="24"/>
    </row>
    <row r="34" spans="15:24" ht="15.75" x14ac:dyDescent="0.25">
      <c r="U34" s="17"/>
      <c r="V34" s="26"/>
      <c r="W34" s="27">
        <f>W33%</f>
        <v>0.58499999999999996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1462.5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1037.5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19000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20037.5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600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12022500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10820250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9618000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1500000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25046.875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4" sqref="E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R44"/>
  <sheetViews>
    <sheetView topLeftCell="D1" zoomScaleNormal="100" workbookViewId="0">
      <selection activeCell="R12" sqref="R12:R15"/>
    </sheetView>
  </sheetViews>
  <sheetFormatPr defaultRowHeight="15" x14ac:dyDescent="0.25"/>
  <cols>
    <col min="18" max="18" width="12.28515625" customWidth="1"/>
  </cols>
  <sheetData>
    <row r="7" spans="17:18" x14ac:dyDescent="0.25">
      <c r="Q7">
        <v>46.47</v>
      </c>
      <c r="R7">
        <f>Q7*10.764</f>
        <v>500.20307999999994</v>
      </c>
    </row>
    <row r="12" spans="17:18" x14ac:dyDescent="0.25">
      <c r="R12">
        <v>6000000</v>
      </c>
    </row>
    <row r="13" spans="17:18" x14ac:dyDescent="0.25">
      <c r="R13">
        <v>360000</v>
      </c>
    </row>
    <row r="14" spans="17:18" x14ac:dyDescent="0.25">
      <c r="R14">
        <v>30000</v>
      </c>
    </row>
    <row r="15" spans="17:18" x14ac:dyDescent="0.25">
      <c r="R15">
        <f>SUM(R12:R14)</f>
        <v>6390000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1:T20"/>
  <sheetViews>
    <sheetView topLeftCell="D6" workbookViewId="0">
      <selection activeCell="S27" sqref="S27"/>
    </sheetView>
  </sheetViews>
  <sheetFormatPr defaultRowHeight="15" x14ac:dyDescent="0.25"/>
  <cols>
    <col min="19" max="19" width="18.85546875" customWidth="1"/>
  </cols>
  <sheetData>
    <row r="11" spans="19:20" x14ac:dyDescent="0.25">
      <c r="S11">
        <v>100.37</v>
      </c>
      <c r="T11">
        <f>S11*10.764</f>
        <v>1080.3826799999999</v>
      </c>
    </row>
    <row r="17" spans="19:19" x14ac:dyDescent="0.25">
      <c r="S17">
        <v>16500000</v>
      </c>
    </row>
    <row r="18" spans="19:19" x14ac:dyDescent="0.25">
      <c r="S18">
        <v>990000</v>
      </c>
    </row>
    <row r="19" spans="19:19" x14ac:dyDescent="0.25">
      <c r="S19">
        <v>30000</v>
      </c>
    </row>
    <row r="20" spans="19:19" x14ac:dyDescent="0.25">
      <c r="S20">
        <f>SUM(S17:S19)</f>
        <v>17520000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"/>
  <sheetViews>
    <sheetView zoomScaleNormal="100" workbookViewId="0">
      <selection activeCell="N6" sqref="N6"/>
    </sheetView>
  </sheetViews>
  <sheetFormatPr defaultRowHeight="15" x14ac:dyDescent="0.25"/>
  <sheetData>
    <row r="2" spans="1:14" x14ac:dyDescent="0.25">
      <c r="A2" s="6"/>
    </row>
    <row r="5" spans="1:14" x14ac:dyDescent="0.25">
      <c r="M5">
        <v>38.1</v>
      </c>
      <c r="N5">
        <f>M5*10.764</f>
        <v>410.10840000000002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5:Q19"/>
  <sheetViews>
    <sheetView zoomScaleNormal="100" workbookViewId="0">
      <selection activeCell="Q6" sqref="Q6"/>
    </sheetView>
  </sheetViews>
  <sheetFormatPr defaultRowHeight="15" x14ac:dyDescent="0.25"/>
  <sheetData>
    <row r="5" spans="16:17" x14ac:dyDescent="0.25">
      <c r="P5">
        <v>34.840000000000003</v>
      </c>
      <c r="Q5">
        <f>P5*10.764</f>
        <v>375.01776000000001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3:Q13"/>
  <sheetViews>
    <sheetView topLeftCell="A7" zoomScaleNormal="100" workbookViewId="0">
      <selection activeCell="Q14" sqref="Q14"/>
    </sheetView>
  </sheetViews>
  <sheetFormatPr defaultRowHeight="15" x14ac:dyDescent="0.25"/>
  <sheetData>
    <row r="13" spans="16:17" x14ac:dyDescent="0.25">
      <c r="P13">
        <v>72.489999999999995</v>
      </c>
      <c r="Q13">
        <f>P13*10.764</f>
        <v>780.28235999999993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8:Y8"/>
  <sheetViews>
    <sheetView topLeftCell="I1" zoomScaleNormal="100" workbookViewId="0">
      <selection activeCell="Y9" sqref="Y9"/>
    </sheetView>
  </sheetViews>
  <sheetFormatPr defaultRowHeight="15" x14ac:dyDescent="0.25"/>
  <sheetData>
    <row r="8" spans="24:25" x14ac:dyDescent="0.25">
      <c r="X8">
        <v>41.93</v>
      </c>
      <c r="Y8">
        <f>X8*10.764</f>
        <v>451.33452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3" sqref="G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2024-12-27T21:06:03Z</dcterms:modified>
</cp:coreProperties>
</file>